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2085" yWindow="1545" windowWidth="14940" windowHeight="15120" activeTab="4"/>
  </bookViews>
  <sheets>
    <sheet name="Plate organization" sheetId="3" r:id="rId1"/>
    <sheet name="Day1" sheetId="1" r:id="rId2"/>
    <sheet name="Day2" sheetId="4" r:id="rId3"/>
    <sheet name="Day3" sheetId="5" r:id="rId4"/>
    <sheet name="Data organization" sheetId="2" r:id="rId5"/>
  </sheets>
  <calcPr calcId="162913" concurrentCalc="0"/>
</workbook>
</file>

<file path=xl/calcChain.xml><?xml version="1.0" encoding="utf-8"?>
<calcChain xmlns="http://schemas.openxmlformats.org/spreadsheetml/2006/main">
  <c r="H76" i="5" l="1"/>
  <c r="H75" i="5"/>
  <c r="H74" i="5"/>
  <c r="J74" i="5"/>
  <c r="I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P13" i="5"/>
  <c r="O13" i="5"/>
  <c r="M13" i="5"/>
  <c r="L13" i="5"/>
  <c r="H13" i="5"/>
  <c r="P12" i="5"/>
  <c r="O12" i="5"/>
  <c r="M12" i="5"/>
  <c r="L12" i="5"/>
  <c r="H12" i="5"/>
  <c r="P11" i="5"/>
  <c r="O11" i="5"/>
  <c r="M11" i="5"/>
  <c r="L11" i="5"/>
  <c r="H11" i="5"/>
  <c r="P10" i="5"/>
  <c r="O10" i="5"/>
  <c r="M10" i="5"/>
  <c r="L10" i="5"/>
  <c r="H10" i="5"/>
  <c r="P9" i="5"/>
  <c r="O9" i="5"/>
  <c r="M9" i="5"/>
  <c r="L9" i="5"/>
  <c r="H9" i="5"/>
  <c r="P8" i="5"/>
  <c r="O8" i="5"/>
  <c r="H5" i="5"/>
  <c r="H6" i="5"/>
  <c r="H7" i="5"/>
  <c r="M8" i="5"/>
  <c r="L8" i="5"/>
  <c r="H8" i="5"/>
  <c r="P7" i="5"/>
  <c r="O7" i="5"/>
  <c r="M7" i="5"/>
  <c r="L7" i="5"/>
  <c r="P6" i="5"/>
  <c r="O6" i="5"/>
  <c r="M6" i="5"/>
  <c r="L6" i="5"/>
  <c r="P5" i="5"/>
  <c r="O5" i="5"/>
  <c r="M5" i="5"/>
  <c r="L5" i="5"/>
  <c r="P4" i="5"/>
  <c r="O4" i="5"/>
  <c r="M4" i="5"/>
  <c r="L4" i="5"/>
  <c r="H4" i="5"/>
  <c r="P3" i="5"/>
  <c r="O3" i="5"/>
  <c r="M3" i="5"/>
  <c r="L3" i="5"/>
  <c r="H3" i="5"/>
  <c r="P2" i="5"/>
  <c r="O2" i="5"/>
  <c r="H2" i="5"/>
  <c r="M2" i="5"/>
  <c r="L2" i="5"/>
  <c r="H76" i="4"/>
  <c r="H75" i="4"/>
  <c r="H74" i="4"/>
  <c r="J74" i="4"/>
  <c r="I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P13" i="4"/>
  <c r="O13" i="4"/>
  <c r="M13" i="4"/>
  <c r="L13" i="4"/>
  <c r="H13" i="4"/>
  <c r="P12" i="4"/>
  <c r="O12" i="4"/>
  <c r="M12" i="4"/>
  <c r="L12" i="4"/>
  <c r="H12" i="4"/>
  <c r="P11" i="4"/>
  <c r="O11" i="4"/>
  <c r="M11" i="4"/>
  <c r="L11" i="4"/>
  <c r="H11" i="4"/>
  <c r="P10" i="4"/>
  <c r="O10" i="4"/>
  <c r="M10" i="4"/>
  <c r="L10" i="4"/>
  <c r="H10" i="4"/>
  <c r="P9" i="4"/>
  <c r="O9" i="4"/>
  <c r="M9" i="4"/>
  <c r="L9" i="4"/>
  <c r="H9" i="4"/>
  <c r="P8" i="4"/>
  <c r="O8" i="4"/>
  <c r="H5" i="4"/>
  <c r="H6" i="4"/>
  <c r="H7" i="4"/>
  <c r="M8" i="4"/>
  <c r="L8" i="4"/>
  <c r="H8" i="4"/>
  <c r="P7" i="4"/>
  <c r="O7" i="4"/>
  <c r="M7" i="4"/>
  <c r="L7" i="4"/>
  <c r="P6" i="4"/>
  <c r="O6" i="4"/>
  <c r="M6" i="4"/>
  <c r="L6" i="4"/>
  <c r="P5" i="4"/>
  <c r="O5" i="4"/>
  <c r="M5" i="4"/>
  <c r="L5" i="4"/>
  <c r="P4" i="4"/>
  <c r="O4" i="4"/>
  <c r="M4" i="4"/>
  <c r="L4" i="4"/>
  <c r="H4" i="4"/>
  <c r="P3" i="4"/>
  <c r="O3" i="4"/>
  <c r="M3" i="4"/>
  <c r="L3" i="4"/>
  <c r="H3" i="4"/>
  <c r="P2" i="4"/>
  <c r="O2" i="4"/>
  <c r="H2" i="4"/>
  <c r="M2" i="4"/>
  <c r="L2" i="4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F52" i="2"/>
  <c r="F53" i="2"/>
  <c r="F54" i="2"/>
  <c r="F55" i="2"/>
  <c r="F56" i="2"/>
  <c r="F57" i="2"/>
  <c r="F58" i="2"/>
  <c r="F59" i="2"/>
  <c r="F60" i="2"/>
  <c r="F61" i="2"/>
  <c r="F62" i="2"/>
  <c r="F51" i="2"/>
  <c r="E52" i="2"/>
  <c r="E53" i="2"/>
  <c r="E54" i="2"/>
  <c r="E55" i="2"/>
  <c r="E56" i="2"/>
  <c r="E57" i="2"/>
  <c r="E58" i="2"/>
  <c r="E59" i="2"/>
  <c r="E60" i="2"/>
  <c r="E61" i="2"/>
  <c r="E62" i="2"/>
  <c r="E51" i="2"/>
  <c r="H74" i="1"/>
  <c r="H75" i="1"/>
  <c r="H76" i="1"/>
  <c r="J74" i="1"/>
  <c r="I74" i="1"/>
  <c r="H71" i="1"/>
  <c r="H72" i="1"/>
  <c r="H73" i="1"/>
  <c r="P35" i="1"/>
  <c r="O35" i="1"/>
  <c r="H68" i="1"/>
  <c r="H69" i="1"/>
  <c r="H70" i="1"/>
  <c r="P29" i="1"/>
  <c r="O29" i="1"/>
  <c r="H65" i="1"/>
  <c r="H66" i="1"/>
  <c r="H67" i="1"/>
  <c r="M35" i="1"/>
  <c r="L35" i="1"/>
  <c r="H62" i="1"/>
  <c r="H63" i="1"/>
  <c r="H64" i="1"/>
  <c r="M29" i="1"/>
  <c r="L29" i="1"/>
  <c r="H59" i="1"/>
  <c r="H60" i="1"/>
  <c r="H61" i="1"/>
  <c r="P34" i="1"/>
  <c r="O34" i="1"/>
  <c r="H56" i="1"/>
  <c r="H57" i="1"/>
  <c r="H58" i="1"/>
  <c r="P28" i="1"/>
  <c r="O28" i="1"/>
  <c r="H53" i="1"/>
  <c r="H54" i="1"/>
  <c r="H55" i="1"/>
  <c r="M34" i="1"/>
  <c r="L34" i="1"/>
  <c r="H50" i="1"/>
  <c r="H51" i="1"/>
  <c r="H52" i="1"/>
  <c r="M28" i="1"/>
  <c r="L28" i="1"/>
  <c r="H47" i="1"/>
  <c r="H48" i="1"/>
  <c r="H49" i="1"/>
  <c r="P33" i="1"/>
  <c r="O33" i="1"/>
  <c r="H44" i="1"/>
  <c r="H45" i="1"/>
  <c r="H46" i="1"/>
  <c r="P27" i="1"/>
  <c r="O27" i="1"/>
  <c r="H41" i="1"/>
  <c r="H42" i="1"/>
  <c r="H43" i="1"/>
  <c r="M33" i="1"/>
  <c r="L33" i="1"/>
  <c r="H38" i="1"/>
  <c r="H39" i="1"/>
  <c r="H40" i="1"/>
  <c r="M27" i="1"/>
  <c r="L27" i="1"/>
  <c r="H35" i="1"/>
  <c r="H36" i="1"/>
  <c r="H37" i="1"/>
  <c r="P32" i="1"/>
  <c r="O32" i="1"/>
  <c r="H32" i="1"/>
  <c r="H33" i="1"/>
  <c r="H34" i="1"/>
  <c r="P26" i="1"/>
  <c r="O26" i="1"/>
  <c r="H29" i="1"/>
  <c r="H30" i="1"/>
  <c r="H31" i="1"/>
  <c r="M32" i="1"/>
  <c r="L32" i="1"/>
  <c r="H26" i="1"/>
  <c r="H27" i="1"/>
  <c r="H28" i="1"/>
  <c r="M26" i="1"/>
  <c r="L26" i="1"/>
  <c r="H23" i="1"/>
  <c r="H24" i="1"/>
  <c r="H25" i="1"/>
  <c r="P31" i="1"/>
  <c r="O31" i="1"/>
  <c r="H20" i="1"/>
  <c r="H21" i="1"/>
  <c r="H22" i="1"/>
  <c r="P25" i="1"/>
  <c r="O25" i="1"/>
  <c r="H17" i="1"/>
  <c r="H18" i="1"/>
  <c r="H19" i="1"/>
  <c r="M31" i="1"/>
  <c r="L31" i="1"/>
  <c r="H14" i="1"/>
  <c r="H15" i="1"/>
  <c r="H16" i="1"/>
  <c r="M25" i="1"/>
  <c r="L25" i="1"/>
  <c r="H11" i="1"/>
  <c r="H12" i="1"/>
  <c r="H13" i="1"/>
  <c r="P30" i="1"/>
  <c r="O30" i="1"/>
  <c r="H8" i="1"/>
  <c r="H9" i="1"/>
  <c r="H10" i="1"/>
  <c r="P24" i="1"/>
  <c r="O24" i="1"/>
  <c r="H5" i="1"/>
  <c r="H6" i="1"/>
  <c r="H7" i="1"/>
  <c r="M30" i="1"/>
  <c r="L30" i="1"/>
  <c r="H2" i="1"/>
  <c r="H3" i="1"/>
  <c r="H4" i="1"/>
  <c r="M24" i="1"/>
  <c r="L24" i="1"/>
</calcChain>
</file>

<file path=xl/sharedStrings.xml><?xml version="1.0" encoding="utf-8"?>
<sst xmlns="http://schemas.openxmlformats.org/spreadsheetml/2006/main" count="721" uniqueCount="311">
  <si>
    <t/>
  </si>
  <si>
    <t>coli/GFP/BL1-H+ | Freq. of null</t>
  </si>
  <si>
    <t>coli/GFP/BL1-H- | Geometric Mean (BL1-H)</t>
  </si>
  <si>
    <t>coli/GFP/BL1-H+ | Geometric Mean (BL1-H)</t>
  </si>
  <si>
    <t>B1.fcs</t>
  </si>
  <si>
    <t>6.84 %</t>
  </si>
  <si>
    <t>B2.fcs</t>
  </si>
  <si>
    <t>6.01 %</t>
  </si>
  <si>
    <t>B3.fcs</t>
  </si>
  <si>
    <t>6.58 %</t>
  </si>
  <si>
    <t>B4.fcs</t>
  </si>
  <si>
    <t>4.14 %</t>
  </si>
  <si>
    <t>B5.fcs</t>
  </si>
  <si>
    <t>4.64 %</t>
  </si>
  <si>
    <t>B6.fcs</t>
  </si>
  <si>
    <t>4.45 %</t>
  </si>
  <si>
    <t>B7.fcs</t>
  </si>
  <si>
    <t>29.5 %</t>
  </si>
  <si>
    <t>B8.fcs</t>
  </si>
  <si>
    <t>25.5 %</t>
  </si>
  <si>
    <t>B9.fcs</t>
  </si>
  <si>
    <t>28.6 %</t>
  </si>
  <si>
    <t>B10.fcs</t>
  </si>
  <si>
    <t>43.0 %</t>
  </si>
  <si>
    <t>B11.fcs</t>
  </si>
  <si>
    <t>31.0 %</t>
  </si>
  <si>
    <t>B12.fcs</t>
  </si>
  <si>
    <t>37.7 %</t>
  </si>
  <si>
    <t>C1.fcs</t>
  </si>
  <si>
    <t>65.2 %</t>
  </si>
  <si>
    <t>C2.fcs</t>
  </si>
  <si>
    <t>41.9 %</t>
  </si>
  <si>
    <t>C3.fcs</t>
  </si>
  <si>
    <t>66.7 %</t>
  </si>
  <si>
    <t>C4.fcs</t>
  </si>
  <si>
    <t>5.14 %</t>
  </si>
  <si>
    <t>C5.fcs</t>
  </si>
  <si>
    <t>4.98 %</t>
  </si>
  <si>
    <t>C6.fcs</t>
  </si>
  <si>
    <t>5.07 %</t>
  </si>
  <si>
    <t>C7.fcs</t>
  </si>
  <si>
    <t>52.9 %</t>
  </si>
  <si>
    <t>C8.fcs</t>
  </si>
  <si>
    <t>45.3 %</t>
  </si>
  <si>
    <t>C9.fcs</t>
  </si>
  <si>
    <t>54.3 %</t>
  </si>
  <si>
    <t>C10.fcs</t>
  </si>
  <si>
    <t>49.3 %</t>
  </si>
  <si>
    <t>C11.fcs</t>
  </si>
  <si>
    <t>43.6 %</t>
  </si>
  <si>
    <t>C12.fcs</t>
  </si>
  <si>
    <t>51.2 %</t>
  </si>
  <si>
    <t>D1.fcs</t>
  </si>
  <si>
    <t>90.2 %</t>
  </si>
  <si>
    <t>D2.fcs</t>
  </si>
  <si>
    <t>89.6 %</t>
  </si>
  <si>
    <t>D3.fcs</t>
  </si>
  <si>
    <t>82.8 %</t>
  </si>
  <si>
    <t>D4.fcs</t>
  </si>
  <si>
    <t>5.85 %</t>
  </si>
  <si>
    <t>D5.fcs</t>
  </si>
  <si>
    <t>4.93 %</t>
  </si>
  <si>
    <t>D6.fcs</t>
  </si>
  <si>
    <t>5.13 %</t>
  </si>
  <si>
    <t>D7.fcs</t>
  </si>
  <si>
    <t>49.4 %</t>
  </si>
  <si>
    <t>D8.fcs</t>
  </si>
  <si>
    <t>46.8 %</t>
  </si>
  <si>
    <t>D9.fcs</t>
  </si>
  <si>
    <t>55.5 %</t>
  </si>
  <si>
    <t>D10.fcs</t>
  </si>
  <si>
    <t>61.5 %</t>
  </si>
  <si>
    <t>D11.fcs</t>
  </si>
  <si>
    <t>51.1 %</t>
  </si>
  <si>
    <t>D12.fcs</t>
  </si>
  <si>
    <t>58.4 %</t>
  </si>
  <si>
    <t>E1.fcs</t>
  </si>
  <si>
    <t>7.94 %</t>
  </si>
  <si>
    <t>E2.fcs</t>
  </si>
  <si>
    <t>7.16 %</t>
  </si>
  <si>
    <t>E3.fcs</t>
  </si>
  <si>
    <t>7.18 %</t>
  </si>
  <si>
    <t>E4.fcs</t>
  </si>
  <si>
    <t>6.33 %</t>
  </si>
  <si>
    <t>E5.fcs</t>
  </si>
  <si>
    <t>6.36 %</t>
  </si>
  <si>
    <t>E6.fcs</t>
  </si>
  <si>
    <t>6.66 %</t>
  </si>
  <si>
    <t>E7.fcs</t>
  </si>
  <si>
    <t>32.7 %</t>
  </si>
  <si>
    <t>E8.fcs</t>
  </si>
  <si>
    <t>31.2 %</t>
  </si>
  <si>
    <t>E9.fcs</t>
  </si>
  <si>
    <t>33.9 %</t>
  </si>
  <si>
    <t>E10.fcs</t>
  </si>
  <si>
    <t>93.4 %</t>
  </si>
  <si>
    <t>E11.fcs</t>
  </si>
  <si>
    <t>90.7 %</t>
  </si>
  <si>
    <t>E12.fcs</t>
  </si>
  <si>
    <t>91.2 %</t>
  </si>
  <si>
    <t>F1.fcs</t>
  </si>
  <si>
    <t>88.7 %</t>
  </si>
  <si>
    <t>F2.fcs</t>
  </si>
  <si>
    <t>84.3 %</t>
  </si>
  <si>
    <t>F3.fcs</t>
  </si>
  <si>
    <t>86.5 %</t>
  </si>
  <si>
    <t>F4.fcs</t>
  </si>
  <si>
    <t>7.82 %</t>
  </si>
  <si>
    <t>F5.fcs</t>
  </si>
  <si>
    <t>7.57 %</t>
  </si>
  <si>
    <t>F6.fcs</t>
  </si>
  <si>
    <t>8.31 %</t>
  </si>
  <si>
    <t>F7.fcs</t>
  </si>
  <si>
    <t>74.4 %</t>
  </si>
  <si>
    <t>F8.fcs</t>
  </si>
  <si>
    <t>F9.fcs</t>
  </si>
  <si>
    <t>67.9 %</t>
  </si>
  <si>
    <t>F10.fcs</t>
  </si>
  <si>
    <t>94.1 %</t>
  </si>
  <si>
    <t>F11.fcs</t>
  </si>
  <si>
    <t>92.2 %</t>
  </si>
  <si>
    <t>F12.fcs</t>
  </si>
  <si>
    <t>92.5 %</t>
  </si>
  <si>
    <t>G1.fcs</t>
  </si>
  <si>
    <t>G2.fcs</t>
  </si>
  <si>
    <t>44.0 %</t>
  </si>
  <si>
    <t>G3.fcs</t>
  </si>
  <si>
    <t>47.3 %</t>
  </si>
  <si>
    <t>G4.fcs</t>
  </si>
  <si>
    <t>4.84 %</t>
  </si>
  <si>
    <t>G5.fcs</t>
  </si>
  <si>
    <t>3.64 %</t>
  </si>
  <si>
    <t>G6.fcs</t>
  </si>
  <si>
    <t>4.49 %</t>
  </si>
  <si>
    <t>G7.fcs</t>
  </si>
  <si>
    <t>71.9 %</t>
  </si>
  <si>
    <t>G8.fcs</t>
  </si>
  <si>
    <t>72.1 %</t>
  </si>
  <si>
    <t>G9.fcs</t>
  </si>
  <si>
    <t>70.1 %</t>
  </si>
  <si>
    <t>G10.fcs</t>
  </si>
  <si>
    <t>72.9 %</t>
  </si>
  <si>
    <t>G11.fcs</t>
  </si>
  <si>
    <t>66.4 %</t>
  </si>
  <si>
    <t>G12.fcs</t>
  </si>
  <si>
    <t>69.9 %</t>
  </si>
  <si>
    <t>H7.fcs</t>
  </si>
  <si>
    <t>4.66 %</t>
  </si>
  <si>
    <t>H8.fcs</t>
  </si>
  <si>
    <t>4.35 %</t>
  </si>
  <si>
    <t>H9.fcs</t>
  </si>
  <si>
    <t>4.53 %</t>
  </si>
  <si>
    <t>Mean</t>
  </si>
  <si>
    <t>41.2 %</t>
  </si>
  <si>
    <t>SD</t>
  </si>
  <si>
    <t>31.6 %</t>
  </si>
  <si>
    <t>CA</t>
  </si>
  <si>
    <t>GCA</t>
  </si>
  <si>
    <t>TCA</t>
  </si>
  <si>
    <t>CDCA</t>
  </si>
  <si>
    <t>GCDCA</t>
  </si>
  <si>
    <t>TCDCA</t>
  </si>
  <si>
    <t>UDCA</t>
  </si>
  <si>
    <t>GUDCA</t>
  </si>
  <si>
    <t>DCA</t>
  </si>
  <si>
    <t>GDCA</t>
  </si>
  <si>
    <t>TDCA</t>
  </si>
  <si>
    <t>LCA</t>
  </si>
  <si>
    <t>TcpPH</t>
  </si>
  <si>
    <t>Average</t>
  </si>
  <si>
    <t>Stdeva</t>
  </si>
  <si>
    <t>VtrAC</t>
  </si>
  <si>
    <t>Day2</t>
  </si>
  <si>
    <t>Day1</t>
  </si>
  <si>
    <t>Day3</t>
  </si>
  <si>
    <t>A</t>
  </si>
  <si>
    <t>B</t>
  </si>
  <si>
    <t>C</t>
  </si>
  <si>
    <t>D</t>
  </si>
  <si>
    <t>E</t>
  </si>
  <si>
    <t>F</t>
  </si>
  <si>
    <t>G</t>
  </si>
  <si>
    <t>LDCA</t>
  </si>
  <si>
    <t>H</t>
  </si>
  <si>
    <t>6.50 %</t>
  </si>
  <si>
    <t>6.27 %</t>
  </si>
  <si>
    <t>6.40 %</t>
  </si>
  <si>
    <t>4.80 %</t>
  </si>
  <si>
    <t>3.75 %</t>
  </si>
  <si>
    <t>37.1 %</t>
  </si>
  <si>
    <t>33.3 %</t>
  </si>
  <si>
    <t>43.7 %</t>
  </si>
  <si>
    <t>51.6 %</t>
  </si>
  <si>
    <t>43.5 %</t>
  </si>
  <si>
    <t>71.5 %</t>
  </si>
  <si>
    <t>49.7 %</t>
  </si>
  <si>
    <t>75.6 %</t>
  </si>
  <si>
    <t>6.12 %</t>
  </si>
  <si>
    <t>4.24 %</t>
  </si>
  <si>
    <t>56.5 %</t>
  </si>
  <si>
    <t>52.4 %</t>
  </si>
  <si>
    <t>59.0 %</t>
  </si>
  <si>
    <t>53.9 %</t>
  </si>
  <si>
    <t>55.0 %</t>
  </si>
  <si>
    <t>85.8 %</t>
  </si>
  <si>
    <t>87.9 %</t>
  </si>
  <si>
    <t>91.0 %</t>
  </si>
  <si>
    <t>5.78 %</t>
  </si>
  <si>
    <t>6.43 %</t>
  </si>
  <si>
    <t>5.41 %</t>
  </si>
  <si>
    <t>55.4 %</t>
  </si>
  <si>
    <t>50.8 %</t>
  </si>
  <si>
    <t>57.8 %</t>
  </si>
  <si>
    <t>64.5 %</t>
  </si>
  <si>
    <t>63.3 %</t>
  </si>
  <si>
    <t>70.2 %</t>
  </si>
  <si>
    <t>9.23 %</t>
  </si>
  <si>
    <t>8.81 %</t>
  </si>
  <si>
    <t>9.29 %</t>
  </si>
  <si>
    <t>8.27 %</t>
  </si>
  <si>
    <t>8.35 %</t>
  </si>
  <si>
    <t>7.29 %</t>
  </si>
  <si>
    <t>39.9 %</t>
  </si>
  <si>
    <t>37.0 %</t>
  </si>
  <si>
    <t>95.2 %</t>
  </si>
  <si>
    <t>95.4 %</t>
  </si>
  <si>
    <t>87.1 %</t>
  </si>
  <si>
    <t>82.7 %</t>
  </si>
  <si>
    <t>9.89 %</t>
  </si>
  <si>
    <t>10.1 %</t>
  </si>
  <si>
    <t>9.21 %</t>
  </si>
  <si>
    <t>74.8 %</t>
  </si>
  <si>
    <t>73.1 %</t>
  </si>
  <si>
    <t>77.3 %</t>
  </si>
  <si>
    <t>94.2 %</t>
  </si>
  <si>
    <t>40.0 %</t>
  </si>
  <si>
    <t>37.6 %</t>
  </si>
  <si>
    <t>9.38 %</t>
  </si>
  <si>
    <t>8.30 %</t>
  </si>
  <si>
    <t>8.82 %</t>
  </si>
  <si>
    <t>70.4 %</t>
  </si>
  <si>
    <t>76.2 %</t>
  </si>
  <si>
    <t>79.7 %</t>
  </si>
  <si>
    <t>75.1 %</t>
  </si>
  <si>
    <t>78.9 %</t>
  </si>
  <si>
    <t>3.48 %</t>
  </si>
  <si>
    <t>3.18 %</t>
  </si>
  <si>
    <t>3.60 %</t>
  </si>
  <si>
    <t>44.5 %</t>
  </si>
  <si>
    <t>32.4 %</t>
  </si>
  <si>
    <t>6.48 %</t>
  </si>
  <si>
    <t>10.0 %</t>
  </si>
  <si>
    <t>8.19 %</t>
  </si>
  <si>
    <t>4.56 %</t>
  </si>
  <si>
    <t>5.25 %</t>
  </si>
  <si>
    <t>34.9 %</t>
  </si>
  <si>
    <t>28.8 %</t>
  </si>
  <si>
    <t>33.4 %</t>
  </si>
  <si>
    <t>55.1 %</t>
  </si>
  <si>
    <t>45.5 %</t>
  </si>
  <si>
    <t>80.0 %</t>
  </si>
  <si>
    <t>86.3 %</t>
  </si>
  <si>
    <t>89.0 %</t>
  </si>
  <si>
    <t>7.55 %</t>
  </si>
  <si>
    <t>5.90 %</t>
  </si>
  <si>
    <t>6.97 %</t>
  </si>
  <si>
    <t>60.0 %</t>
  </si>
  <si>
    <t>51.4 %</t>
  </si>
  <si>
    <t>59.3 %</t>
  </si>
  <si>
    <t>58.8 %</t>
  </si>
  <si>
    <t>64.2 %</t>
  </si>
  <si>
    <t>91.1 %</t>
  </si>
  <si>
    <t>93.8 %</t>
  </si>
  <si>
    <t>5.75 %</t>
  </si>
  <si>
    <t>61.7 %</t>
  </si>
  <si>
    <t>52.3 %</t>
  </si>
  <si>
    <t>72.0 %</t>
  </si>
  <si>
    <t>68.5 %</t>
  </si>
  <si>
    <t>7.39 %</t>
  </si>
  <si>
    <t>11.4 %</t>
  </si>
  <si>
    <t>8.56 %</t>
  </si>
  <si>
    <t>7.32 %</t>
  </si>
  <si>
    <t>32.6 %</t>
  </si>
  <si>
    <t>31.7 %</t>
  </si>
  <si>
    <t>96.0 %</t>
  </si>
  <si>
    <t>95.6 %</t>
  </si>
  <si>
    <t>90.4 %</t>
  </si>
  <si>
    <t>8.09 %</t>
  </si>
  <si>
    <t>7.62 %</t>
  </si>
  <si>
    <t>8.28 %</t>
  </si>
  <si>
    <t>81.1 %</t>
  </si>
  <si>
    <t>70.0 %</t>
  </si>
  <si>
    <t>74.7 %</t>
  </si>
  <si>
    <t>96.2 %</t>
  </si>
  <si>
    <t>89.5 %</t>
  </si>
  <si>
    <t>94.7 %</t>
  </si>
  <si>
    <t>52.7 %</t>
  </si>
  <si>
    <t>49.9 %</t>
  </si>
  <si>
    <t>53.2 %</t>
  </si>
  <si>
    <t>4.48 %</t>
  </si>
  <si>
    <t>3.43 %</t>
  </si>
  <si>
    <t>3.63 %</t>
  </si>
  <si>
    <t>79.3 %</t>
  </si>
  <si>
    <t>72.6 %</t>
  </si>
  <si>
    <t>74.1 %</t>
  </si>
  <si>
    <t>65.3 %</t>
  </si>
  <si>
    <t>61.9 %</t>
  </si>
  <si>
    <t>2.87 %</t>
  </si>
  <si>
    <t>2.88 %</t>
  </si>
  <si>
    <t>2.36 %</t>
  </si>
  <si>
    <t>33.8 %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</si>
</sst>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0"/>
  <sheetViews>
    <sheetView workbookViewId="0">
      <selection activeCell="B2" sqref="B2:N10"/>
    </sheetView>
  </sheetViews>
  <sheetFormatPr baseColWidth="10" defaultRowHeight="12.75" x14ac:dyDescent="0.2"/>
  <sheetData>
    <row r="2" spans="2:14" x14ac:dyDescent="0.2">
      <c r="B2" s="1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</row>
    <row r="3" spans="2:14" x14ac:dyDescent="0.2">
      <c r="B3" s="1" t="s">
        <v>175</v>
      </c>
      <c r="C3" s="8" t="s">
        <v>168</v>
      </c>
      <c r="D3" s="9"/>
      <c r="E3" s="9"/>
      <c r="F3" s="9"/>
      <c r="G3" s="9"/>
      <c r="H3" s="10"/>
      <c r="I3" s="8" t="s">
        <v>171</v>
      </c>
      <c r="J3" s="9"/>
      <c r="K3" s="9"/>
      <c r="L3" s="9"/>
      <c r="M3" s="9"/>
      <c r="N3" s="10"/>
    </row>
    <row r="4" spans="2:14" x14ac:dyDescent="0.2">
      <c r="B4" s="1" t="s">
        <v>176</v>
      </c>
      <c r="C4" s="2" t="s">
        <v>156</v>
      </c>
      <c r="D4" s="3"/>
      <c r="E4" s="4"/>
      <c r="F4" s="2" t="s">
        <v>162</v>
      </c>
      <c r="G4" s="3"/>
      <c r="H4" s="4"/>
      <c r="I4" s="5" t="s">
        <v>156</v>
      </c>
      <c r="J4" s="6"/>
      <c r="K4" s="7"/>
      <c r="L4" s="5" t="s">
        <v>162</v>
      </c>
      <c r="M4" s="6"/>
      <c r="N4" s="7"/>
    </row>
    <row r="5" spans="2:14" x14ac:dyDescent="0.2">
      <c r="B5" s="1" t="s">
        <v>177</v>
      </c>
      <c r="C5" s="2" t="s">
        <v>157</v>
      </c>
      <c r="D5" s="3"/>
      <c r="E5" s="4"/>
      <c r="F5" s="2" t="s">
        <v>163</v>
      </c>
      <c r="G5" s="3"/>
      <c r="H5" s="4"/>
      <c r="I5" s="5" t="s">
        <v>157</v>
      </c>
      <c r="J5" s="6"/>
      <c r="K5" s="7"/>
      <c r="L5" s="5" t="s">
        <v>163</v>
      </c>
      <c r="M5" s="6"/>
      <c r="N5" s="7"/>
    </row>
    <row r="6" spans="2:14" x14ac:dyDescent="0.2">
      <c r="B6" s="1" t="s">
        <v>178</v>
      </c>
      <c r="C6" s="2" t="s">
        <v>158</v>
      </c>
      <c r="D6" s="3"/>
      <c r="E6" s="4"/>
      <c r="F6" s="2" t="s">
        <v>164</v>
      </c>
      <c r="G6" s="3"/>
      <c r="H6" s="4"/>
      <c r="I6" s="5" t="s">
        <v>158</v>
      </c>
      <c r="J6" s="6"/>
      <c r="K6" s="7"/>
      <c r="L6" s="5" t="s">
        <v>164</v>
      </c>
      <c r="M6" s="6"/>
      <c r="N6" s="7"/>
    </row>
    <row r="7" spans="2:14" x14ac:dyDescent="0.2">
      <c r="B7" s="1" t="s">
        <v>179</v>
      </c>
      <c r="C7" s="2" t="s">
        <v>159</v>
      </c>
      <c r="D7" s="3"/>
      <c r="E7" s="4"/>
      <c r="F7" s="2" t="s">
        <v>165</v>
      </c>
      <c r="G7" s="3"/>
      <c r="H7" s="4"/>
      <c r="I7" s="5" t="s">
        <v>159</v>
      </c>
      <c r="J7" s="6"/>
      <c r="K7" s="7"/>
      <c r="L7" s="5" t="s">
        <v>165</v>
      </c>
      <c r="M7" s="6"/>
      <c r="N7" s="7"/>
    </row>
    <row r="8" spans="2:14" x14ac:dyDescent="0.2">
      <c r="B8" s="1" t="s">
        <v>180</v>
      </c>
      <c r="C8" s="2" t="s">
        <v>160</v>
      </c>
      <c r="D8" s="3"/>
      <c r="E8" s="4"/>
      <c r="F8" s="2" t="s">
        <v>166</v>
      </c>
      <c r="G8" s="3"/>
      <c r="H8" s="4"/>
      <c r="I8" s="5" t="s">
        <v>160</v>
      </c>
      <c r="J8" s="6"/>
      <c r="K8" s="7"/>
      <c r="L8" s="5" t="s">
        <v>166</v>
      </c>
      <c r="M8" s="6"/>
      <c r="N8" s="7"/>
    </row>
    <row r="9" spans="2:14" x14ac:dyDescent="0.2">
      <c r="B9" s="1" t="s">
        <v>181</v>
      </c>
      <c r="C9" s="2" t="s">
        <v>161</v>
      </c>
      <c r="D9" s="3"/>
      <c r="E9" s="4"/>
      <c r="F9" s="2" t="s">
        <v>182</v>
      </c>
      <c r="G9" s="3"/>
      <c r="H9" s="4"/>
      <c r="I9" s="5" t="s">
        <v>161</v>
      </c>
      <c r="J9" s="6"/>
      <c r="K9" s="7"/>
      <c r="L9" s="5" t="s">
        <v>182</v>
      </c>
      <c r="M9" s="6"/>
      <c r="N9" s="7"/>
    </row>
    <row r="10" spans="2:14" x14ac:dyDescent="0.2">
      <c r="B10" s="1" t="s">
        <v>183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</sheetData>
  <mergeCells count="26">
    <mergeCell ref="I4:K4"/>
    <mergeCell ref="L4:N4"/>
    <mergeCell ref="C5:E5"/>
    <mergeCell ref="F5:H5"/>
    <mergeCell ref="I5:K5"/>
    <mergeCell ref="L5:N5"/>
    <mergeCell ref="C9:E9"/>
    <mergeCell ref="F9:H9"/>
    <mergeCell ref="I9:K9"/>
    <mergeCell ref="L9:N9"/>
    <mergeCell ref="C6:E6"/>
    <mergeCell ref="F6:H6"/>
    <mergeCell ref="I6:K6"/>
    <mergeCell ref="L6:N6"/>
    <mergeCell ref="C7:E7"/>
    <mergeCell ref="F7:H7"/>
    <mergeCell ref="C3:H3"/>
    <mergeCell ref="I3:N3"/>
    <mergeCell ref="C8:E8"/>
    <mergeCell ref="F8:H8"/>
    <mergeCell ref="I8:K8"/>
    <mergeCell ref="L8:N8"/>
    <mergeCell ref="I7:K7"/>
    <mergeCell ref="L7:N7"/>
    <mergeCell ref="C4:E4"/>
    <mergeCell ref="F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workbookViewId="0">
      <selection activeCell="F36" sqref="F36"/>
    </sheetView>
  </sheetViews>
  <sheetFormatPr baseColWidth="10" defaultColWidth="8.85546875" defaultRowHeight="12.75" x14ac:dyDescent="0.2"/>
  <sheetData>
    <row r="1" spans="1:8" ht="12.75" customHeight="1" x14ac:dyDescent="0.2">
      <c r="A1" t="s">
        <v>0</v>
      </c>
      <c r="B1" t="s">
        <v>1</v>
      </c>
      <c r="C1" t="s">
        <v>2</v>
      </c>
      <c r="D1" t="s">
        <v>3</v>
      </c>
    </row>
    <row r="2" spans="1:8" ht="12.75" customHeight="1" x14ac:dyDescent="0.2">
      <c r="A2" t="s">
        <v>4</v>
      </c>
      <c r="B2" t="s">
        <v>5</v>
      </c>
      <c r="C2">
        <v>223</v>
      </c>
      <c r="D2">
        <v>2929</v>
      </c>
      <c r="H2">
        <f>D2/C2</f>
        <v>13.134529147982063</v>
      </c>
    </row>
    <row r="3" spans="1:8" ht="12.75" customHeight="1" x14ac:dyDescent="0.2">
      <c r="A3" t="s">
        <v>6</v>
      </c>
      <c r="B3" t="s">
        <v>7</v>
      </c>
      <c r="C3">
        <v>215</v>
      </c>
      <c r="D3">
        <v>2810</v>
      </c>
      <c r="H3">
        <f t="shared" ref="H3:H66" si="0">D3/C3</f>
        <v>13.069767441860465</v>
      </c>
    </row>
    <row r="4" spans="1:8" ht="12.75" customHeight="1" x14ac:dyDescent="0.2">
      <c r="A4" t="s">
        <v>8</v>
      </c>
      <c r="B4" t="s">
        <v>9</v>
      </c>
      <c r="C4">
        <v>215</v>
      </c>
      <c r="D4">
        <v>2889</v>
      </c>
      <c r="H4">
        <f t="shared" si="0"/>
        <v>13.437209302325581</v>
      </c>
    </row>
    <row r="5" spans="1:8" ht="12.75" customHeight="1" x14ac:dyDescent="0.2">
      <c r="A5" t="s">
        <v>10</v>
      </c>
      <c r="B5" t="s">
        <v>11</v>
      </c>
      <c r="C5">
        <v>215</v>
      </c>
      <c r="D5">
        <v>2429</v>
      </c>
      <c r="H5">
        <f t="shared" si="0"/>
        <v>11.297674418604652</v>
      </c>
    </row>
    <row r="6" spans="1:8" ht="12.75" customHeight="1" x14ac:dyDescent="0.2">
      <c r="A6" t="s">
        <v>12</v>
      </c>
      <c r="B6" t="s">
        <v>13</v>
      </c>
      <c r="C6">
        <v>216</v>
      </c>
      <c r="D6">
        <v>2343</v>
      </c>
      <c r="H6">
        <f t="shared" si="0"/>
        <v>10.847222222222221</v>
      </c>
    </row>
    <row r="7" spans="1:8" ht="12.75" customHeight="1" x14ac:dyDescent="0.2">
      <c r="A7" t="s">
        <v>14</v>
      </c>
      <c r="B7" t="s">
        <v>15</v>
      </c>
      <c r="C7">
        <v>216</v>
      </c>
      <c r="D7">
        <v>2339</v>
      </c>
      <c r="H7">
        <f t="shared" si="0"/>
        <v>10.828703703703704</v>
      </c>
    </row>
    <row r="8" spans="1:8" ht="12.75" customHeight="1" x14ac:dyDescent="0.2">
      <c r="A8" t="s">
        <v>16</v>
      </c>
      <c r="B8" t="s">
        <v>17</v>
      </c>
      <c r="C8">
        <v>312</v>
      </c>
      <c r="D8">
        <v>3061</v>
      </c>
      <c r="H8">
        <f t="shared" si="0"/>
        <v>9.8108974358974361</v>
      </c>
    </row>
    <row r="9" spans="1:8" ht="12.75" customHeight="1" x14ac:dyDescent="0.2">
      <c r="A9" t="s">
        <v>18</v>
      </c>
      <c r="B9" t="s">
        <v>19</v>
      </c>
      <c r="C9">
        <v>306</v>
      </c>
      <c r="D9">
        <v>2784</v>
      </c>
      <c r="H9">
        <f t="shared" si="0"/>
        <v>9.0980392156862742</v>
      </c>
    </row>
    <row r="10" spans="1:8" ht="12.75" customHeight="1" x14ac:dyDescent="0.2">
      <c r="A10" t="s">
        <v>20</v>
      </c>
      <c r="B10" t="s">
        <v>21</v>
      </c>
      <c r="C10">
        <v>309</v>
      </c>
      <c r="D10">
        <v>3038</v>
      </c>
      <c r="H10">
        <f t="shared" si="0"/>
        <v>9.8317152103559877</v>
      </c>
    </row>
    <row r="11" spans="1:8" ht="12.75" customHeight="1" x14ac:dyDescent="0.2">
      <c r="A11" t="s">
        <v>22</v>
      </c>
      <c r="B11" t="s">
        <v>23</v>
      </c>
      <c r="C11">
        <v>341</v>
      </c>
      <c r="D11">
        <v>3929</v>
      </c>
      <c r="H11">
        <f t="shared" si="0"/>
        <v>11.52199413489736</v>
      </c>
    </row>
    <row r="12" spans="1:8" ht="12.75" customHeight="1" x14ac:dyDescent="0.2">
      <c r="A12" t="s">
        <v>24</v>
      </c>
      <c r="B12" t="s">
        <v>25</v>
      </c>
      <c r="C12">
        <v>321</v>
      </c>
      <c r="D12">
        <v>3069</v>
      </c>
      <c r="H12">
        <f t="shared" si="0"/>
        <v>9.5607476635514015</v>
      </c>
    </row>
    <row r="13" spans="1:8" ht="12.75" customHeight="1" x14ac:dyDescent="0.2">
      <c r="A13" t="s">
        <v>26</v>
      </c>
      <c r="B13" t="s">
        <v>27</v>
      </c>
      <c r="C13">
        <v>336</v>
      </c>
      <c r="D13">
        <v>3619</v>
      </c>
      <c r="H13">
        <f t="shared" si="0"/>
        <v>10.770833333333334</v>
      </c>
    </row>
    <row r="14" spans="1:8" ht="12.75" customHeight="1" x14ac:dyDescent="0.2">
      <c r="A14" t="s">
        <v>28</v>
      </c>
      <c r="B14" t="s">
        <v>29</v>
      </c>
      <c r="C14">
        <v>370</v>
      </c>
      <c r="D14">
        <v>11043</v>
      </c>
      <c r="H14">
        <f t="shared" si="0"/>
        <v>29.845945945945946</v>
      </c>
    </row>
    <row r="15" spans="1:8" ht="12.75" customHeight="1" x14ac:dyDescent="0.2">
      <c r="A15" t="s">
        <v>30</v>
      </c>
      <c r="B15" t="s">
        <v>31</v>
      </c>
      <c r="C15">
        <v>258</v>
      </c>
      <c r="D15">
        <v>10040</v>
      </c>
      <c r="H15">
        <f t="shared" si="0"/>
        <v>38.914728682170541</v>
      </c>
    </row>
    <row r="16" spans="1:8" ht="12.75" customHeight="1" x14ac:dyDescent="0.2">
      <c r="A16" t="s">
        <v>32</v>
      </c>
      <c r="B16" t="s">
        <v>33</v>
      </c>
      <c r="C16">
        <v>358</v>
      </c>
      <c r="D16">
        <v>12580</v>
      </c>
      <c r="H16">
        <f t="shared" si="0"/>
        <v>35.139664804469277</v>
      </c>
    </row>
    <row r="17" spans="1:16" ht="12.75" customHeight="1" x14ac:dyDescent="0.2">
      <c r="A17" t="s">
        <v>34</v>
      </c>
      <c r="B17" t="s">
        <v>35</v>
      </c>
      <c r="C17">
        <v>226</v>
      </c>
      <c r="D17">
        <v>2784</v>
      </c>
      <c r="H17">
        <f t="shared" si="0"/>
        <v>12.31858407079646</v>
      </c>
    </row>
    <row r="18" spans="1:16" ht="12.75" customHeight="1" x14ac:dyDescent="0.2">
      <c r="A18" t="s">
        <v>36</v>
      </c>
      <c r="B18" t="s">
        <v>37</v>
      </c>
      <c r="C18">
        <v>229</v>
      </c>
      <c r="D18">
        <v>2349</v>
      </c>
      <c r="H18">
        <f t="shared" si="0"/>
        <v>10.257641921397379</v>
      </c>
    </row>
    <row r="19" spans="1:16" ht="12.75" customHeight="1" x14ac:dyDescent="0.2">
      <c r="A19" t="s">
        <v>38</v>
      </c>
      <c r="B19" t="s">
        <v>39</v>
      </c>
      <c r="C19">
        <v>229</v>
      </c>
      <c r="D19">
        <v>2477</v>
      </c>
      <c r="H19">
        <f t="shared" si="0"/>
        <v>10.816593886462883</v>
      </c>
    </row>
    <row r="20" spans="1:16" ht="12.75" customHeight="1" x14ac:dyDescent="0.2">
      <c r="A20" t="s">
        <v>40</v>
      </c>
      <c r="B20" t="s">
        <v>41</v>
      </c>
      <c r="C20">
        <v>366</v>
      </c>
      <c r="D20">
        <v>4242</v>
      </c>
      <c r="H20">
        <f t="shared" si="0"/>
        <v>11.590163934426229</v>
      </c>
    </row>
    <row r="21" spans="1:16" ht="12.75" customHeight="1" x14ac:dyDescent="0.2">
      <c r="A21" t="s">
        <v>42</v>
      </c>
      <c r="B21" t="s">
        <v>43</v>
      </c>
      <c r="C21">
        <v>354</v>
      </c>
      <c r="D21">
        <v>3610</v>
      </c>
      <c r="H21">
        <f t="shared" si="0"/>
        <v>10.197740112994349</v>
      </c>
    </row>
    <row r="22" spans="1:16" ht="12.75" customHeight="1" x14ac:dyDescent="0.2">
      <c r="A22" t="s">
        <v>44</v>
      </c>
      <c r="B22" t="s">
        <v>45</v>
      </c>
      <c r="C22">
        <v>364</v>
      </c>
      <c r="D22">
        <v>4353</v>
      </c>
      <c r="H22">
        <f t="shared" si="0"/>
        <v>11.958791208791208</v>
      </c>
    </row>
    <row r="23" spans="1:16" ht="12.75" customHeight="1" x14ac:dyDescent="0.2">
      <c r="A23" t="s">
        <v>46</v>
      </c>
      <c r="B23" t="s">
        <v>47</v>
      </c>
      <c r="C23">
        <v>350</v>
      </c>
      <c r="D23">
        <v>4504</v>
      </c>
      <c r="H23">
        <f t="shared" si="0"/>
        <v>12.868571428571428</v>
      </c>
      <c r="K23" t="s">
        <v>168</v>
      </c>
      <c r="L23" t="s">
        <v>169</v>
      </c>
      <c r="M23" t="s">
        <v>170</v>
      </c>
      <c r="N23" t="s">
        <v>171</v>
      </c>
      <c r="O23" t="s">
        <v>169</v>
      </c>
      <c r="P23" t="s">
        <v>170</v>
      </c>
    </row>
    <row r="24" spans="1:16" ht="12.75" customHeight="1" x14ac:dyDescent="0.2">
      <c r="A24" t="s">
        <v>48</v>
      </c>
      <c r="B24" t="s">
        <v>49</v>
      </c>
      <c r="C24">
        <v>346</v>
      </c>
      <c r="D24">
        <v>3950</v>
      </c>
      <c r="H24">
        <f t="shared" si="0"/>
        <v>11.416184971098266</v>
      </c>
      <c r="K24" t="s">
        <v>156</v>
      </c>
      <c r="L24">
        <f>AVERAGEA(H2:H4)</f>
        <v>13.213835297389371</v>
      </c>
      <c r="M24">
        <f>STDEVA(H2:H4)</f>
        <v>0.19613892832856233</v>
      </c>
      <c r="N24" t="s">
        <v>156</v>
      </c>
      <c r="O24">
        <f>AVERAGEA(H8:H10)</f>
        <v>9.5802172873132321</v>
      </c>
      <c r="P24">
        <f>STDEVA(H8:H10)</f>
        <v>0.41770816906276925</v>
      </c>
    </row>
    <row r="25" spans="1:16" ht="12.75" customHeight="1" x14ac:dyDescent="0.2">
      <c r="A25" t="s">
        <v>50</v>
      </c>
      <c r="B25" t="s">
        <v>51</v>
      </c>
      <c r="C25">
        <v>357</v>
      </c>
      <c r="D25">
        <v>4786</v>
      </c>
      <c r="H25">
        <f t="shared" si="0"/>
        <v>13.406162464985995</v>
      </c>
      <c r="K25" t="s">
        <v>157</v>
      </c>
      <c r="L25">
        <f>AVERAGEA(H14:H16)</f>
        <v>34.633446477528587</v>
      </c>
      <c r="M25">
        <f>STDEVA(H14:H16)</f>
        <v>4.5555348560964122</v>
      </c>
      <c r="N25" t="s">
        <v>157</v>
      </c>
      <c r="O25">
        <f>AVERAGEA(H20:H22)</f>
        <v>11.248898418737262</v>
      </c>
      <c r="P25">
        <f>STDEVA(H20:H22)</f>
        <v>0.9288012998756362</v>
      </c>
    </row>
    <row r="26" spans="1:16" ht="12.75" customHeight="1" x14ac:dyDescent="0.2">
      <c r="A26" t="s">
        <v>52</v>
      </c>
      <c r="B26" t="s">
        <v>53</v>
      </c>
      <c r="C26">
        <v>290</v>
      </c>
      <c r="D26">
        <v>32301</v>
      </c>
      <c r="H26">
        <f t="shared" si="0"/>
        <v>111.38275862068966</v>
      </c>
      <c r="K26" t="s">
        <v>158</v>
      </c>
      <c r="L26">
        <f>AVERAGEA(H26:H28)</f>
        <v>97.123456790123456</v>
      </c>
      <c r="M26">
        <f>STDEVA(H26:H28)</f>
        <v>20.309134373187682</v>
      </c>
      <c r="N26" t="s">
        <v>158</v>
      </c>
      <c r="O26">
        <f>AVERAGEA(H32:H34)</f>
        <v>10.872272343739859</v>
      </c>
      <c r="P26">
        <f>STDEVA(H32:H34)</f>
        <v>0.56939923216492405</v>
      </c>
    </row>
    <row r="27" spans="1:16" ht="12.75" customHeight="1" x14ac:dyDescent="0.2">
      <c r="A27" t="s">
        <v>54</v>
      </c>
      <c r="B27" t="s">
        <v>55</v>
      </c>
      <c r="C27">
        <v>290</v>
      </c>
      <c r="D27">
        <v>30774</v>
      </c>
      <c r="H27">
        <f t="shared" si="0"/>
        <v>106.11724137931034</v>
      </c>
      <c r="K27" t="s">
        <v>159</v>
      </c>
      <c r="L27">
        <f>AVERAGEA(H38:H40)</f>
        <v>14.784498810737341</v>
      </c>
      <c r="M27">
        <f>STDEVA(H38:H40)</f>
        <v>0.18530073524070578</v>
      </c>
      <c r="N27" t="s">
        <v>159</v>
      </c>
      <c r="O27">
        <f>AVERAGEA(H44:H46)</f>
        <v>10.462215982405256</v>
      </c>
      <c r="P27">
        <f>STDEVA(H44:H46)</f>
        <v>0.33155595689058087</v>
      </c>
    </row>
    <row r="28" spans="1:16" ht="12.75" customHeight="1" x14ac:dyDescent="0.2">
      <c r="A28" t="s">
        <v>56</v>
      </c>
      <c r="B28" t="s">
        <v>57</v>
      </c>
      <c r="C28">
        <v>324</v>
      </c>
      <c r="D28">
        <v>23934</v>
      </c>
      <c r="H28">
        <f t="shared" si="0"/>
        <v>73.870370370370367</v>
      </c>
      <c r="K28" t="s">
        <v>160</v>
      </c>
      <c r="L28">
        <f>AVERAGEA(H50:H52)</f>
        <v>99.692240030089025</v>
      </c>
      <c r="M28">
        <f>STDEVA(H50:H52)</f>
        <v>12.355708826479026</v>
      </c>
      <c r="N28" t="s">
        <v>160</v>
      </c>
      <c r="O28">
        <f>AVERAGEA(H56:H58)</f>
        <v>17.006738437001594</v>
      </c>
      <c r="P28">
        <f>STDEVA(H56:H58)</f>
        <v>2.8213310594243208</v>
      </c>
    </row>
    <row r="29" spans="1:16" ht="12.75" customHeight="1" x14ac:dyDescent="0.2">
      <c r="A29" t="s">
        <v>58</v>
      </c>
      <c r="B29" t="s">
        <v>59</v>
      </c>
      <c r="C29">
        <v>238</v>
      </c>
      <c r="D29">
        <v>3752</v>
      </c>
      <c r="H29">
        <f t="shared" si="0"/>
        <v>15.764705882352942</v>
      </c>
      <c r="K29" t="s">
        <v>161</v>
      </c>
      <c r="L29">
        <f>AVERAGEA(H62:H64)</f>
        <v>73.149228027184378</v>
      </c>
      <c r="M29">
        <f>STDEVA(H62:H64)</f>
        <v>3.7192185030394875</v>
      </c>
      <c r="N29" t="s">
        <v>161</v>
      </c>
      <c r="O29">
        <f>AVERAGEA(H68:H70)</f>
        <v>16.925160621591985</v>
      </c>
      <c r="P29">
        <f>STDEVA(H68:H70)</f>
        <v>1.8091952031387681</v>
      </c>
    </row>
    <row r="30" spans="1:16" ht="12.75" customHeight="1" x14ac:dyDescent="0.2">
      <c r="A30" t="s">
        <v>60</v>
      </c>
      <c r="B30" t="s">
        <v>61</v>
      </c>
      <c r="C30">
        <v>226</v>
      </c>
      <c r="D30">
        <v>2618</v>
      </c>
      <c r="H30">
        <f t="shared" si="0"/>
        <v>11.584070796460177</v>
      </c>
      <c r="K30" t="s">
        <v>162</v>
      </c>
      <c r="L30">
        <f>AVERAGEA(H5:H7)</f>
        <v>10.991200114843524</v>
      </c>
      <c r="M30">
        <f>STDEVA(H5:H7)</f>
        <v>0.26557599295009787</v>
      </c>
      <c r="N30" t="s">
        <v>162</v>
      </c>
      <c r="O30">
        <f>AVERAGEA(H11:H13)</f>
        <v>10.617858377260697</v>
      </c>
      <c r="P30">
        <f>STDEVA(H11:H13)</f>
        <v>0.98953167368751382</v>
      </c>
    </row>
    <row r="31" spans="1:16" ht="12.75" customHeight="1" x14ac:dyDescent="0.2">
      <c r="A31" t="s">
        <v>62</v>
      </c>
      <c r="B31" t="s">
        <v>63</v>
      </c>
      <c r="C31">
        <v>229</v>
      </c>
      <c r="D31">
        <v>2643</v>
      </c>
      <c r="H31">
        <f t="shared" si="0"/>
        <v>11.541484716157205</v>
      </c>
      <c r="K31" t="s">
        <v>163</v>
      </c>
      <c r="L31">
        <f>AVERAGEA(H17:H19)</f>
        <v>11.130939959552242</v>
      </c>
      <c r="M31">
        <f>STDEVA(H17:H19)</f>
        <v>1.0658239657853683</v>
      </c>
      <c r="N31" t="s">
        <v>163</v>
      </c>
      <c r="O31">
        <f>AVERAGEA(H23:H25)</f>
        <v>12.563639621551898</v>
      </c>
      <c r="P31">
        <f>STDEVA(H23:H25)</f>
        <v>1.0294368177523421</v>
      </c>
    </row>
    <row r="32" spans="1:16" ht="12.75" customHeight="1" x14ac:dyDescent="0.2">
      <c r="A32" t="s">
        <v>64</v>
      </c>
      <c r="B32" t="s">
        <v>65</v>
      </c>
      <c r="C32">
        <v>357</v>
      </c>
      <c r="D32">
        <v>3893</v>
      </c>
      <c r="H32">
        <f t="shared" si="0"/>
        <v>10.904761904761905</v>
      </c>
      <c r="K32" t="s">
        <v>164</v>
      </c>
      <c r="L32">
        <f>AVERAGEA(H29:H31)</f>
        <v>12.963420464990108</v>
      </c>
      <c r="M32">
        <f>STDEVA(H29:H31)</f>
        <v>2.4260777781650273</v>
      </c>
      <c r="N32" t="s">
        <v>164</v>
      </c>
      <c r="O32">
        <f>AVERAGEA(H35:H37)</f>
        <v>13.327779801364706</v>
      </c>
      <c r="P32">
        <f>STDEVA(H35:H37)</f>
        <v>1.9012868893510846</v>
      </c>
    </row>
    <row r="33" spans="1:16" ht="12.75" customHeight="1" x14ac:dyDescent="0.2">
      <c r="A33" t="s">
        <v>66</v>
      </c>
      <c r="B33" t="s">
        <v>67</v>
      </c>
      <c r="C33">
        <v>355</v>
      </c>
      <c r="D33">
        <v>3652</v>
      </c>
      <c r="H33">
        <f t="shared" si="0"/>
        <v>10.287323943661972</v>
      </c>
      <c r="K33" t="s">
        <v>165</v>
      </c>
      <c r="L33">
        <f>AVERAGEA(H41:H43)</f>
        <v>11.561449353620484</v>
      </c>
      <c r="M33">
        <f>STDEVA(H41:H43)</f>
        <v>0.34323095791451769</v>
      </c>
      <c r="N33" t="s">
        <v>165</v>
      </c>
      <c r="O33">
        <f>AVERAGEA(H47:H49)</f>
        <v>52.2446469020039</v>
      </c>
      <c r="P33">
        <f>STDEVA(H47:H49)</f>
        <v>18.071229718608418</v>
      </c>
    </row>
    <row r="34" spans="1:16" ht="12.75" customHeight="1" x14ac:dyDescent="0.2">
      <c r="A34" t="s">
        <v>68</v>
      </c>
      <c r="B34" t="s">
        <v>69</v>
      </c>
      <c r="C34">
        <v>372</v>
      </c>
      <c r="D34">
        <v>4250</v>
      </c>
      <c r="H34">
        <f t="shared" si="0"/>
        <v>11.424731182795698</v>
      </c>
      <c r="K34" t="s">
        <v>166</v>
      </c>
      <c r="L34">
        <f>AVERAGEA(H53:H55)</f>
        <v>15.639970574531702</v>
      </c>
      <c r="M34">
        <f>STDEVA(H53:H55)</f>
        <v>1.5409963320038669</v>
      </c>
      <c r="N34" t="s">
        <v>166</v>
      </c>
      <c r="O34">
        <f>AVERAGEA(H59:H61)</f>
        <v>53.406168916571367</v>
      </c>
      <c r="P34">
        <f>STDEVA(H59:H61)</f>
        <v>9.3852845766777637</v>
      </c>
    </row>
    <row r="35" spans="1:16" ht="12.75" customHeight="1" x14ac:dyDescent="0.2">
      <c r="A35" t="s">
        <v>70</v>
      </c>
      <c r="B35" t="s">
        <v>71</v>
      </c>
      <c r="C35">
        <v>371</v>
      </c>
      <c r="D35">
        <v>5541</v>
      </c>
      <c r="H35">
        <f t="shared" si="0"/>
        <v>14.935309973045822</v>
      </c>
      <c r="K35" t="s">
        <v>167</v>
      </c>
      <c r="L35">
        <f>AVERAGEA(H65:H67)</f>
        <v>16.99158973449013</v>
      </c>
      <c r="M35">
        <f>STDEVA(H65:H67)</f>
        <v>0.67099793211764147</v>
      </c>
      <c r="N35" t="s">
        <v>167</v>
      </c>
      <c r="O35">
        <f>AVERAGEA(H71:H73)</f>
        <v>17.876347051053212</v>
      </c>
      <c r="P35">
        <f>STDEVA(H71:H73)</f>
        <v>1.8392743377865117</v>
      </c>
    </row>
    <row r="36" spans="1:16" ht="12.75" customHeight="1" x14ac:dyDescent="0.2">
      <c r="A36" t="s">
        <v>72</v>
      </c>
      <c r="B36" t="s">
        <v>73</v>
      </c>
      <c r="C36">
        <v>371</v>
      </c>
      <c r="D36">
        <v>4166</v>
      </c>
      <c r="H36">
        <f t="shared" si="0"/>
        <v>11.229110512129379</v>
      </c>
    </row>
    <row r="37" spans="1:16" ht="12.75" customHeight="1" x14ac:dyDescent="0.2">
      <c r="A37" t="s">
        <v>74</v>
      </c>
      <c r="B37" t="s">
        <v>75</v>
      </c>
      <c r="C37">
        <v>370</v>
      </c>
      <c r="D37">
        <v>5113</v>
      </c>
      <c r="H37">
        <f t="shared" si="0"/>
        <v>13.81891891891892</v>
      </c>
    </row>
    <row r="38" spans="1:16" ht="12.75" customHeight="1" x14ac:dyDescent="0.2">
      <c r="A38" t="s">
        <v>76</v>
      </c>
      <c r="B38" t="s">
        <v>77</v>
      </c>
      <c r="C38">
        <v>218</v>
      </c>
      <c r="D38">
        <v>3211</v>
      </c>
      <c r="H38">
        <f t="shared" si="0"/>
        <v>14.729357798165138</v>
      </c>
    </row>
    <row r="39" spans="1:16" ht="12.75" customHeight="1" x14ac:dyDescent="0.2">
      <c r="A39" t="s">
        <v>78</v>
      </c>
      <c r="B39" t="s">
        <v>79</v>
      </c>
      <c r="C39">
        <v>218</v>
      </c>
      <c r="D39">
        <v>3190</v>
      </c>
      <c r="H39">
        <f t="shared" si="0"/>
        <v>14.63302752293578</v>
      </c>
    </row>
    <row r="40" spans="1:16" ht="12.75" customHeight="1" x14ac:dyDescent="0.2">
      <c r="A40" t="s">
        <v>80</v>
      </c>
      <c r="B40" t="s">
        <v>81</v>
      </c>
      <c r="C40">
        <v>225</v>
      </c>
      <c r="D40">
        <v>3373</v>
      </c>
      <c r="H40">
        <f t="shared" si="0"/>
        <v>14.991111111111111</v>
      </c>
    </row>
    <row r="41" spans="1:16" ht="12.75" customHeight="1" x14ac:dyDescent="0.2">
      <c r="A41" t="s">
        <v>82</v>
      </c>
      <c r="B41" t="s">
        <v>83</v>
      </c>
      <c r="C41">
        <v>242</v>
      </c>
      <c r="D41">
        <v>2743</v>
      </c>
      <c r="H41">
        <f t="shared" si="0"/>
        <v>11.334710743801653</v>
      </c>
    </row>
    <row r="42" spans="1:16" ht="12.75" customHeight="1" x14ac:dyDescent="0.2">
      <c r="A42" t="s">
        <v>84</v>
      </c>
      <c r="B42" t="s">
        <v>85</v>
      </c>
      <c r="C42">
        <v>229</v>
      </c>
      <c r="D42">
        <v>2738</v>
      </c>
      <c r="H42">
        <f t="shared" si="0"/>
        <v>11.956331877729257</v>
      </c>
    </row>
    <row r="43" spans="1:16" ht="12.75" customHeight="1" x14ac:dyDescent="0.2">
      <c r="A43" t="s">
        <v>86</v>
      </c>
      <c r="B43" t="s">
        <v>87</v>
      </c>
      <c r="C43">
        <v>239</v>
      </c>
      <c r="D43">
        <v>2723</v>
      </c>
      <c r="H43">
        <f t="shared" si="0"/>
        <v>11.393305439330543</v>
      </c>
    </row>
    <row r="44" spans="1:16" ht="12.75" customHeight="1" x14ac:dyDescent="0.2">
      <c r="A44" t="s">
        <v>88</v>
      </c>
      <c r="B44" t="s">
        <v>89</v>
      </c>
      <c r="C44">
        <v>315</v>
      </c>
      <c r="D44">
        <v>3306</v>
      </c>
      <c r="H44">
        <f t="shared" si="0"/>
        <v>10.495238095238095</v>
      </c>
    </row>
    <row r="45" spans="1:16" ht="12.75" customHeight="1" x14ac:dyDescent="0.2">
      <c r="A45" t="s">
        <v>90</v>
      </c>
      <c r="B45" t="s">
        <v>91</v>
      </c>
      <c r="C45">
        <v>312</v>
      </c>
      <c r="D45">
        <v>3156</v>
      </c>
      <c r="H45">
        <f t="shared" si="0"/>
        <v>10.115384615384615</v>
      </c>
    </row>
    <row r="46" spans="1:16" ht="12.75" customHeight="1" x14ac:dyDescent="0.2">
      <c r="A46" t="s">
        <v>92</v>
      </c>
      <c r="B46" t="s">
        <v>93</v>
      </c>
      <c r="C46">
        <v>317</v>
      </c>
      <c r="D46">
        <v>3416</v>
      </c>
      <c r="H46">
        <f t="shared" si="0"/>
        <v>10.77602523659306</v>
      </c>
    </row>
    <row r="47" spans="1:16" ht="12.75" customHeight="1" x14ac:dyDescent="0.2">
      <c r="A47" t="s">
        <v>94</v>
      </c>
      <c r="B47" t="s">
        <v>95</v>
      </c>
      <c r="C47">
        <v>302</v>
      </c>
      <c r="D47">
        <v>21821</v>
      </c>
      <c r="H47">
        <f t="shared" si="0"/>
        <v>72.254966887417226</v>
      </c>
    </row>
    <row r="48" spans="1:16" ht="12.75" customHeight="1" x14ac:dyDescent="0.2">
      <c r="A48" t="s">
        <v>96</v>
      </c>
      <c r="B48" t="s">
        <v>97</v>
      </c>
      <c r="C48">
        <v>365</v>
      </c>
      <c r="D48">
        <v>13547</v>
      </c>
      <c r="H48">
        <f t="shared" si="0"/>
        <v>37.115068493150687</v>
      </c>
    </row>
    <row r="49" spans="1:8" ht="12.75" customHeight="1" x14ac:dyDescent="0.2">
      <c r="A49" t="s">
        <v>98</v>
      </c>
      <c r="B49" t="s">
        <v>99</v>
      </c>
      <c r="C49">
        <v>338</v>
      </c>
      <c r="D49">
        <v>16009</v>
      </c>
      <c r="H49">
        <f t="shared" si="0"/>
        <v>47.363905325443788</v>
      </c>
    </row>
    <row r="50" spans="1:8" ht="12.75" customHeight="1" x14ac:dyDescent="0.2">
      <c r="A50" t="s">
        <v>100</v>
      </c>
      <c r="B50" t="s">
        <v>101</v>
      </c>
      <c r="C50">
        <v>292</v>
      </c>
      <c r="D50">
        <v>31705</v>
      </c>
      <c r="H50">
        <f t="shared" si="0"/>
        <v>108.57876712328768</v>
      </c>
    </row>
    <row r="51" spans="1:8" ht="12.75" customHeight="1" x14ac:dyDescent="0.2">
      <c r="A51" t="s">
        <v>102</v>
      </c>
      <c r="B51" t="s">
        <v>103</v>
      </c>
      <c r="C51">
        <v>290</v>
      </c>
      <c r="D51">
        <v>24819</v>
      </c>
      <c r="H51">
        <f t="shared" si="0"/>
        <v>85.58275862068966</v>
      </c>
    </row>
    <row r="52" spans="1:8" ht="12.75" customHeight="1" x14ac:dyDescent="0.2">
      <c r="A52" t="s">
        <v>104</v>
      </c>
      <c r="B52" t="s">
        <v>105</v>
      </c>
      <c r="C52">
        <v>283</v>
      </c>
      <c r="D52">
        <v>29691</v>
      </c>
      <c r="H52">
        <f t="shared" si="0"/>
        <v>104.91519434628975</v>
      </c>
    </row>
    <row r="53" spans="1:8" ht="12.75" customHeight="1" x14ac:dyDescent="0.2">
      <c r="A53" t="s">
        <v>106</v>
      </c>
      <c r="B53" t="s">
        <v>107</v>
      </c>
      <c r="C53">
        <v>232</v>
      </c>
      <c r="D53">
        <v>4039</v>
      </c>
      <c r="H53">
        <f t="shared" si="0"/>
        <v>17.40948275862069</v>
      </c>
    </row>
    <row r="54" spans="1:8" ht="12.75" customHeight="1" x14ac:dyDescent="0.2">
      <c r="A54" t="s">
        <v>108</v>
      </c>
      <c r="B54" t="s">
        <v>109</v>
      </c>
      <c r="C54">
        <v>231</v>
      </c>
      <c r="D54">
        <v>3371</v>
      </c>
      <c r="H54">
        <f t="shared" si="0"/>
        <v>14.593073593073592</v>
      </c>
    </row>
    <row r="55" spans="1:8" ht="12.75" customHeight="1" x14ac:dyDescent="0.2">
      <c r="A55" t="s">
        <v>110</v>
      </c>
      <c r="B55" t="s">
        <v>111</v>
      </c>
      <c r="C55">
        <v>242</v>
      </c>
      <c r="D55">
        <v>3610</v>
      </c>
      <c r="H55">
        <f t="shared" si="0"/>
        <v>14.917355371900827</v>
      </c>
    </row>
    <row r="56" spans="1:8" ht="12.75" customHeight="1" x14ac:dyDescent="0.2">
      <c r="A56" t="s">
        <v>112</v>
      </c>
      <c r="B56" t="s">
        <v>113</v>
      </c>
      <c r="C56">
        <v>385</v>
      </c>
      <c r="D56">
        <v>7763</v>
      </c>
      <c r="H56">
        <f t="shared" si="0"/>
        <v>20.163636363636364</v>
      </c>
    </row>
    <row r="57" spans="1:8" ht="12.75" customHeight="1" x14ac:dyDescent="0.2">
      <c r="A57" t="s">
        <v>114</v>
      </c>
      <c r="B57" t="s">
        <v>29</v>
      </c>
      <c r="C57">
        <v>380</v>
      </c>
      <c r="D57">
        <v>5598</v>
      </c>
      <c r="H57">
        <f t="shared" si="0"/>
        <v>14.731578947368421</v>
      </c>
    </row>
    <row r="58" spans="1:8" ht="12.75" customHeight="1" x14ac:dyDescent="0.2">
      <c r="A58" t="s">
        <v>115</v>
      </c>
      <c r="B58" t="s">
        <v>116</v>
      </c>
      <c r="C58">
        <v>384</v>
      </c>
      <c r="D58">
        <v>6192</v>
      </c>
      <c r="H58">
        <f t="shared" si="0"/>
        <v>16.125</v>
      </c>
    </row>
    <row r="59" spans="1:8" ht="12.75" customHeight="1" x14ac:dyDescent="0.2">
      <c r="A59" t="s">
        <v>117</v>
      </c>
      <c r="B59" t="s">
        <v>118</v>
      </c>
      <c r="C59">
        <v>330</v>
      </c>
      <c r="D59">
        <v>20917</v>
      </c>
      <c r="H59">
        <f t="shared" si="0"/>
        <v>63.384848484848483</v>
      </c>
    </row>
    <row r="60" spans="1:8" ht="12.75" customHeight="1" x14ac:dyDescent="0.2">
      <c r="A60" t="s">
        <v>119</v>
      </c>
      <c r="B60" t="s">
        <v>120</v>
      </c>
      <c r="C60">
        <v>344</v>
      </c>
      <c r="D60">
        <v>15396</v>
      </c>
      <c r="H60">
        <f t="shared" si="0"/>
        <v>44.755813953488371</v>
      </c>
    </row>
    <row r="61" spans="1:8" ht="12.75" customHeight="1" x14ac:dyDescent="0.2">
      <c r="A61" t="s">
        <v>121</v>
      </c>
      <c r="B61" t="s">
        <v>122</v>
      </c>
      <c r="C61">
        <v>334</v>
      </c>
      <c r="D61">
        <v>17394</v>
      </c>
      <c r="H61">
        <f t="shared" si="0"/>
        <v>52.077844311377248</v>
      </c>
    </row>
    <row r="62" spans="1:8" ht="12.75" customHeight="1" x14ac:dyDescent="0.2">
      <c r="A62" t="s">
        <v>123</v>
      </c>
      <c r="B62" t="s">
        <v>67</v>
      </c>
      <c r="C62">
        <v>253</v>
      </c>
      <c r="D62">
        <v>18658</v>
      </c>
      <c r="H62">
        <f t="shared" si="0"/>
        <v>73.747035573122531</v>
      </c>
    </row>
    <row r="63" spans="1:8" ht="12.75" customHeight="1" x14ac:dyDescent="0.2">
      <c r="A63" t="s">
        <v>124</v>
      </c>
      <c r="B63" t="s">
        <v>125</v>
      </c>
      <c r="C63">
        <v>257</v>
      </c>
      <c r="D63">
        <v>17776</v>
      </c>
      <c r="H63">
        <f t="shared" si="0"/>
        <v>69.167315175097272</v>
      </c>
    </row>
    <row r="64" spans="1:8" ht="12.75" customHeight="1" x14ac:dyDescent="0.2">
      <c r="A64" t="s">
        <v>126</v>
      </c>
      <c r="B64" t="s">
        <v>127</v>
      </c>
      <c r="C64">
        <v>255</v>
      </c>
      <c r="D64">
        <v>19516</v>
      </c>
      <c r="H64">
        <f t="shared" si="0"/>
        <v>76.533333333333331</v>
      </c>
    </row>
    <row r="65" spans="1:10" ht="12.75" customHeight="1" x14ac:dyDescent="0.2">
      <c r="A65" t="s">
        <v>128</v>
      </c>
      <c r="B65" t="s">
        <v>129</v>
      </c>
      <c r="C65">
        <v>207</v>
      </c>
      <c r="D65">
        <v>3669</v>
      </c>
      <c r="H65">
        <f t="shared" si="0"/>
        <v>17.724637681159422</v>
      </c>
    </row>
    <row r="66" spans="1:10" ht="12.75" customHeight="1" x14ac:dyDescent="0.2">
      <c r="A66" t="s">
        <v>130</v>
      </c>
      <c r="B66" t="s">
        <v>131</v>
      </c>
      <c r="C66">
        <v>203</v>
      </c>
      <c r="D66">
        <v>3419</v>
      </c>
      <c r="H66">
        <f t="shared" si="0"/>
        <v>16.842364532019705</v>
      </c>
    </row>
    <row r="67" spans="1:10" ht="12.75" customHeight="1" x14ac:dyDescent="0.2">
      <c r="A67" t="s">
        <v>132</v>
      </c>
      <c r="B67" t="s">
        <v>133</v>
      </c>
      <c r="C67">
        <v>206</v>
      </c>
      <c r="D67">
        <v>3380</v>
      </c>
      <c r="H67">
        <f t="shared" ref="H67:H76" si="1">D67/C67</f>
        <v>16.407766990291261</v>
      </c>
    </row>
    <row r="68" spans="1:10" ht="12.75" customHeight="1" x14ac:dyDescent="0.2">
      <c r="A68" t="s">
        <v>134</v>
      </c>
      <c r="B68" t="s">
        <v>135</v>
      </c>
      <c r="C68">
        <v>378</v>
      </c>
      <c r="D68">
        <v>7184</v>
      </c>
      <c r="H68">
        <f t="shared" si="1"/>
        <v>19.005291005291006</v>
      </c>
    </row>
    <row r="69" spans="1:10" ht="12.75" customHeight="1" x14ac:dyDescent="0.2">
      <c r="A69" t="s">
        <v>136</v>
      </c>
      <c r="B69" t="s">
        <v>137</v>
      </c>
      <c r="C69">
        <v>404</v>
      </c>
      <c r="D69">
        <v>6350</v>
      </c>
      <c r="H69">
        <f t="shared" si="1"/>
        <v>15.717821782178218</v>
      </c>
    </row>
    <row r="70" spans="1:10" ht="12.75" customHeight="1" x14ac:dyDescent="0.2">
      <c r="A70" t="s">
        <v>138</v>
      </c>
      <c r="B70" t="s">
        <v>139</v>
      </c>
      <c r="C70">
        <v>401</v>
      </c>
      <c r="D70">
        <v>6437</v>
      </c>
      <c r="H70">
        <f t="shared" si="1"/>
        <v>16.052369077306732</v>
      </c>
    </row>
    <row r="71" spans="1:10" ht="12.75" customHeight="1" x14ac:dyDescent="0.2">
      <c r="A71" t="s">
        <v>140</v>
      </c>
      <c r="B71" t="s">
        <v>141</v>
      </c>
      <c r="C71">
        <v>383</v>
      </c>
      <c r="D71">
        <v>7630</v>
      </c>
      <c r="H71">
        <f t="shared" si="1"/>
        <v>19.921671018276761</v>
      </c>
    </row>
    <row r="72" spans="1:10" ht="12.75" customHeight="1" x14ac:dyDescent="0.2">
      <c r="A72" t="s">
        <v>142</v>
      </c>
      <c r="B72" t="s">
        <v>143</v>
      </c>
      <c r="C72">
        <v>374</v>
      </c>
      <c r="D72">
        <v>6118</v>
      </c>
      <c r="H72">
        <f t="shared" si="1"/>
        <v>16.358288770053477</v>
      </c>
    </row>
    <row r="73" spans="1:10" ht="12.75" customHeight="1" x14ac:dyDescent="0.2">
      <c r="A73" t="s">
        <v>144</v>
      </c>
      <c r="B73" t="s">
        <v>145</v>
      </c>
      <c r="C73">
        <v>381</v>
      </c>
      <c r="D73">
        <v>6610</v>
      </c>
      <c r="H73">
        <f t="shared" si="1"/>
        <v>17.349081364829395</v>
      </c>
    </row>
    <row r="74" spans="1:10" ht="12.75" customHeight="1" x14ac:dyDescent="0.2">
      <c r="A74" t="s">
        <v>146</v>
      </c>
      <c r="B74" t="s">
        <v>147</v>
      </c>
      <c r="C74">
        <v>369</v>
      </c>
      <c r="D74">
        <v>1834</v>
      </c>
      <c r="H74">
        <f t="shared" si="1"/>
        <v>4.9701897018970191</v>
      </c>
      <c r="I74">
        <f>AVERAGEA(H74:H76)</f>
        <v>5.1888398136487135</v>
      </c>
      <c r="J74">
        <f>STDEVA(H74:H76)</f>
        <v>0.8515701273170595</v>
      </c>
    </row>
    <row r="75" spans="1:10" ht="12.75" customHeight="1" x14ac:dyDescent="0.2">
      <c r="A75" t="s">
        <v>148</v>
      </c>
      <c r="B75" t="s">
        <v>149</v>
      </c>
      <c r="C75">
        <v>374</v>
      </c>
      <c r="D75">
        <v>1671</v>
      </c>
      <c r="H75">
        <f t="shared" si="1"/>
        <v>4.4679144385026737</v>
      </c>
    </row>
    <row r="76" spans="1:10" ht="12.75" customHeight="1" x14ac:dyDescent="0.2">
      <c r="A76" t="s">
        <v>150</v>
      </c>
      <c r="B76" t="s">
        <v>151</v>
      </c>
      <c r="C76">
        <v>366</v>
      </c>
      <c r="D76">
        <v>2243</v>
      </c>
      <c r="H76">
        <f t="shared" si="1"/>
        <v>6.1284153005464477</v>
      </c>
    </row>
    <row r="77" spans="1:10" ht="12.75" customHeight="1" x14ac:dyDescent="0.2">
      <c r="A77" t="s">
        <v>152</v>
      </c>
      <c r="B77" t="s">
        <v>153</v>
      </c>
      <c r="C77">
        <v>302</v>
      </c>
      <c r="D77">
        <v>7824</v>
      </c>
    </row>
    <row r="78" spans="1:10" ht="12.75" customHeight="1" x14ac:dyDescent="0.2">
      <c r="A78" t="s">
        <v>154</v>
      </c>
      <c r="B78" t="s">
        <v>155</v>
      </c>
      <c r="C78">
        <v>63.7</v>
      </c>
      <c r="D78">
        <v>8016</v>
      </c>
    </row>
  </sheetData>
  <pageMargins left="0.78740157499999996" right="0.78740157499999996" top="0.984251969" bottom="0.984251969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workbookViewId="0">
      <selection sqref="A1:Q65536"/>
    </sheetView>
  </sheetViews>
  <sheetFormatPr baseColWidth="10" defaultRowHeight="12.75" x14ac:dyDescent="0.2"/>
  <sheetData>
    <row r="1" spans="1:16" x14ac:dyDescent="0.2">
      <c r="A1" t="s">
        <v>0</v>
      </c>
      <c r="B1" t="s">
        <v>1</v>
      </c>
      <c r="C1" t="s">
        <v>2</v>
      </c>
      <c r="D1" t="s">
        <v>3</v>
      </c>
      <c r="K1" t="s">
        <v>168</v>
      </c>
      <c r="L1" t="s">
        <v>169</v>
      </c>
      <c r="M1" t="s">
        <v>170</v>
      </c>
      <c r="N1" t="s">
        <v>171</v>
      </c>
      <c r="O1" t="s">
        <v>169</v>
      </c>
      <c r="P1" t="s">
        <v>170</v>
      </c>
    </row>
    <row r="2" spans="1:16" x14ac:dyDescent="0.2">
      <c r="A2" t="s">
        <v>4</v>
      </c>
      <c r="B2" t="s">
        <v>184</v>
      </c>
      <c r="C2">
        <v>223</v>
      </c>
      <c r="D2">
        <v>2702</v>
      </c>
      <c r="H2">
        <f>D2/C2</f>
        <v>12.116591928251122</v>
      </c>
      <c r="K2" t="s">
        <v>156</v>
      </c>
      <c r="L2">
        <f>AVERAGEA(H2:H4)</f>
        <v>12.288563008837246</v>
      </c>
      <c r="M2">
        <f>STDEVA(H2:H4)</f>
        <v>0.24225058503457084</v>
      </c>
      <c r="N2" t="s">
        <v>156</v>
      </c>
      <c r="O2">
        <f>AVERAGEA(H8:H10)</f>
        <v>14.6445620223398</v>
      </c>
      <c r="P2">
        <f>STDEVA(H8:H10)</f>
        <v>2.0717258159525911</v>
      </c>
    </row>
    <row r="3" spans="1:16" x14ac:dyDescent="0.2">
      <c r="A3" t="s">
        <v>6</v>
      </c>
      <c r="B3" t="s">
        <v>185</v>
      </c>
      <c r="C3">
        <v>221</v>
      </c>
      <c r="D3">
        <v>2777</v>
      </c>
      <c r="H3">
        <f t="shared" ref="H3:H66" si="0">D3/C3</f>
        <v>12.565610859728507</v>
      </c>
      <c r="K3" t="s">
        <v>157</v>
      </c>
      <c r="L3">
        <f>AVERAGEA(H14:H16)</f>
        <v>22.141401164159561</v>
      </c>
      <c r="M3">
        <f>STDEVA(H14:H16)</f>
        <v>12.74703344031437</v>
      </c>
      <c r="N3" t="s">
        <v>157</v>
      </c>
      <c r="O3">
        <f>AVERAGEA(H20:H22)</f>
        <v>15.454406061633506</v>
      </c>
      <c r="P3">
        <f>STDEVA(H20:H22)</f>
        <v>1.9889007723564176</v>
      </c>
    </row>
    <row r="4" spans="1:16" x14ac:dyDescent="0.2">
      <c r="A4" t="s">
        <v>8</v>
      </c>
      <c r="B4" t="s">
        <v>186</v>
      </c>
      <c r="C4">
        <v>218</v>
      </c>
      <c r="D4">
        <v>2656</v>
      </c>
      <c r="H4">
        <f t="shared" si="0"/>
        <v>12.18348623853211</v>
      </c>
      <c r="K4" t="s">
        <v>158</v>
      </c>
      <c r="L4">
        <f>AVERAGEA(H26:H28)</f>
        <v>141.30333470901422</v>
      </c>
      <c r="M4">
        <f>STDEVA(H26:H28)</f>
        <v>57.366870959806931</v>
      </c>
      <c r="N4" t="s">
        <v>158</v>
      </c>
      <c r="O4">
        <f>AVERAGEA(H32:H34)</f>
        <v>15.76355676924287</v>
      </c>
      <c r="P4">
        <f>STDEVA(H32:H34)</f>
        <v>1.7233897479238061</v>
      </c>
    </row>
    <row r="5" spans="1:16" x14ac:dyDescent="0.2">
      <c r="A5" t="s">
        <v>10</v>
      </c>
      <c r="B5" t="s">
        <v>187</v>
      </c>
      <c r="C5">
        <v>219</v>
      </c>
      <c r="D5">
        <v>2227</v>
      </c>
      <c r="H5">
        <f t="shared" si="0"/>
        <v>10.168949771689498</v>
      </c>
      <c r="K5" t="s">
        <v>159</v>
      </c>
      <c r="L5">
        <f>AVERAGEA(H38:H40)</f>
        <v>13.850469059648695</v>
      </c>
      <c r="M5">
        <f>STDEVA(H38:H40)</f>
        <v>0.43662191923449367</v>
      </c>
      <c r="N5" t="s">
        <v>159</v>
      </c>
      <c r="O5">
        <f>AVERAGEA(H44:H46)</f>
        <v>14.830225197159828</v>
      </c>
      <c r="P5">
        <f>STDEVA(H44:H46)</f>
        <v>1.9998966530500586</v>
      </c>
    </row>
    <row r="6" spans="1:16" x14ac:dyDescent="0.2">
      <c r="A6" t="s">
        <v>12</v>
      </c>
      <c r="B6" t="s">
        <v>188</v>
      </c>
      <c r="C6">
        <v>219</v>
      </c>
      <c r="D6">
        <v>2401</v>
      </c>
      <c r="H6">
        <f t="shared" si="0"/>
        <v>10.963470319634704</v>
      </c>
      <c r="K6" t="s">
        <v>160</v>
      </c>
      <c r="L6">
        <f>AVERAGEA(H50:H52)</f>
        <v>100.3983355753649</v>
      </c>
      <c r="M6">
        <f>STDEVA(H50:H52)</f>
        <v>18.897390249850968</v>
      </c>
      <c r="N6" t="s">
        <v>160</v>
      </c>
      <c r="O6">
        <f>AVERAGEA(H56:H58)</f>
        <v>22.497413705857017</v>
      </c>
      <c r="P6">
        <f>STDEVA(H56:H58)</f>
        <v>2.6471930651220714</v>
      </c>
    </row>
    <row r="7" spans="1:16" x14ac:dyDescent="0.2">
      <c r="A7" t="s">
        <v>14</v>
      </c>
      <c r="B7" t="s">
        <v>133</v>
      </c>
      <c r="C7">
        <v>217</v>
      </c>
      <c r="D7">
        <v>2312</v>
      </c>
      <c r="H7">
        <f t="shared" si="0"/>
        <v>10.654377880184331</v>
      </c>
      <c r="K7" t="s">
        <v>161</v>
      </c>
      <c r="L7">
        <f>AVERAGEA(H62:H64)</f>
        <v>56.926026132647017</v>
      </c>
      <c r="M7">
        <f>STDEVA(H62:H64)</f>
        <v>5.6517369432662088</v>
      </c>
      <c r="N7" t="s">
        <v>161</v>
      </c>
      <c r="O7">
        <f>AVERAGEA(H68:H70)</f>
        <v>22.128385823675348</v>
      </c>
      <c r="P7">
        <f>STDEVA(H68:H70)</f>
        <v>2.1893547193411771</v>
      </c>
    </row>
    <row r="8" spans="1:16" x14ac:dyDescent="0.2">
      <c r="A8" t="s">
        <v>16</v>
      </c>
      <c r="B8" t="s">
        <v>189</v>
      </c>
      <c r="C8">
        <v>315</v>
      </c>
      <c r="D8">
        <v>4711</v>
      </c>
      <c r="H8">
        <f t="shared" si="0"/>
        <v>14.955555555555556</v>
      </c>
      <c r="K8" t="s">
        <v>162</v>
      </c>
      <c r="L8">
        <f>AVERAGEA(H5:H7)</f>
        <v>10.595599323836177</v>
      </c>
      <c r="M8">
        <f>STDEVA(H5:H7)</f>
        <v>0.40050831987808616</v>
      </c>
      <c r="N8" t="s">
        <v>162</v>
      </c>
      <c r="O8">
        <f>AVERAGEA(H11:H13)</f>
        <v>15.007071357379706</v>
      </c>
      <c r="P8">
        <f>STDEVA(H11:H13)</f>
        <v>2.0629049602715397</v>
      </c>
    </row>
    <row r="9" spans="1:16" x14ac:dyDescent="0.2">
      <c r="A9" t="s">
        <v>18</v>
      </c>
      <c r="B9" t="s">
        <v>190</v>
      </c>
      <c r="C9">
        <v>315</v>
      </c>
      <c r="D9">
        <v>3917</v>
      </c>
      <c r="H9">
        <f t="shared" si="0"/>
        <v>12.434920634920635</v>
      </c>
      <c r="K9" t="s">
        <v>163</v>
      </c>
      <c r="L9">
        <f>AVERAGEA(H17:H19)</f>
        <v>11.806254514561514</v>
      </c>
      <c r="M9">
        <f>STDEVA(H17:H19)</f>
        <v>0.60344053358087124</v>
      </c>
      <c r="N9" t="s">
        <v>163</v>
      </c>
      <c r="O9">
        <f>AVERAGEA(H23:H25)</f>
        <v>14.898252164502166</v>
      </c>
      <c r="P9">
        <f>STDEVA(H23:H25)</f>
        <v>1.4133932590791549</v>
      </c>
    </row>
    <row r="10" spans="1:16" x14ac:dyDescent="0.2">
      <c r="A10" t="s">
        <v>20</v>
      </c>
      <c r="B10" t="s">
        <v>191</v>
      </c>
      <c r="C10">
        <v>324</v>
      </c>
      <c r="D10">
        <v>5360</v>
      </c>
      <c r="H10">
        <f t="shared" si="0"/>
        <v>16.543209876543209</v>
      </c>
      <c r="K10" t="s">
        <v>164</v>
      </c>
      <c r="L10">
        <f>AVERAGEA(H29:H31)</f>
        <v>14.044574315892005</v>
      </c>
      <c r="M10">
        <f>STDEVA(H29:H31)</f>
        <v>3.1571960699124224</v>
      </c>
      <c r="N10" t="s">
        <v>164</v>
      </c>
      <c r="O10">
        <f>AVERAGEA(H35:H37)</f>
        <v>17.621349627689764</v>
      </c>
      <c r="P10">
        <f>STDEVA(H35:H37)</f>
        <v>2.4658763539935085</v>
      </c>
    </row>
    <row r="11" spans="1:16" x14ac:dyDescent="0.2">
      <c r="A11" t="s">
        <v>22</v>
      </c>
      <c r="B11" t="s">
        <v>192</v>
      </c>
      <c r="C11">
        <v>340</v>
      </c>
      <c r="D11">
        <v>5472</v>
      </c>
      <c r="H11">
        <f t="shared" si="0"/>
        <v>16.094117647058823</v>
      </c>
      <c r="K11" t="s">
        <v>165</v>
      </c>
      <c r="L11">
        <f>AVERAGEA(H41:H43)</f>
        <v>11.129178880142463</v>
      </c>
      <c r="M11">
        <f>STDEVA(H41:H43)</f>
        <v>0.14343144622485207</v>
      </c>
      <c r="N11" t="s">
        <v>165</v>
      </c>
      <c r="O11">
        <f>AVERAGEA(H47:H49)</f>
        <v>120.99327790635336</v>
      </c>
      <c r="P11">
        <f>STDEVA(H47:H49)</f>
        <v>4.3730332274283645</v>
      </c>
    </row>
    <row r="12" spans="1:16" x14ac:dyDescent="0.2">
      <c r="A12" t="s">
        <v>24</v>
      </c>
      <c r="B12" t="s">
        <v>193</v>
      </c>
      <c r="C12">
        <v>336</v>
      </c>
      <c r="D12">
        <v>4243</v>
      </c>
      <c r="H12">
        <f t="shared" si="0"/>
        <v>12.62797619047619</v>
      </c>
      <c r="K12" t="s">
        <v>166</v>
      </c>
      <c r="L12">
        <f>AVERAGEA(H53:H55)</f>
        <v>14.357676570457025</v>
      </c>
      <c r="M12">
        <f>STDEVA(H53:H55)</f>
        <v>2.240126314298077</v>
      </c>
      <c r="N12" t="s">
        <v>166</v>
      </c>
      <c r="O12">
        <f>AVERAGEA(H59:H61)</f>
        <v>101.83462312100026</v>
      </c>
      <c r="P12">
        <f>STDEVA(H59:H61)</f>
        <v>13.891258819759898</v>
      </c>
    </row>
    <row r="13" spans="1:16" x14ac:dyDescent="0.2">
      <c r="A13" t="s">
        <v>26</v>
      </c>
      <c r="B13" t="s">
        <v>51</v>
      </c>
      <c r="C13">
        <v>341</v>
      </c>
      <c r="D13">
        <v>5558</v>
      </c>
      <c r="H13">
        <f t="shared" si="0"/>
        <v>16.299120234604107</v>
      </c>
      <c r="K13" t="s">
        <v>167</v>
      </c>
      <c r="L13">
        <f>AVERAGEA(H65:H67)</f>
        <v>16.663440541788344</v>
      </c>
      <c r="M13">
        <f>STDEVA(H65:H67)</f>
        <v>3.5686643428251434</v>
      </c>
      <c r="N13" t="s">
        <v>167</v>
      </c>
      <c r="O13">
        <f>AVERAGEA(H71:H73)</f>
        <v>28.839707716948634</v>
      </c>
      <c r="P13">
        <f>STDEVA(H71:H73)</f>
        <v>3.2653661042548578</v>
      </c>
    </row>
    <row r="14" spans="1:16" x14ac:dyDescent="0.2">
      <c r="A14" t="s">
        <v>28</v>
      </c>
      <c r="B14" t="s">
        <v>194</v>
      </c>
      <c r="C14">
        <v>396</v>
      </c>
      <c r="D14">
        <v>7608</v>
      </c>
      <c r="H14">
        <f t="shared" si="0"/>
        <v>19.212121212121211</v>
      </c>
    </row>
    <row r="15" spans="1:16" x14ac:dyDescent="0.2">
      <c r="A15" t="s">
        <v>30</v>
      </c>
      <c r="B15" t="s">
        <v>195</v>
      </c>
      <c r="C15">
        <v>386</v>
      </c>
      <c r="D15">
        <v>4290</v>
      </c>
      <c r="H15">
        <f t="shared" si="0"/>
        <v>11.1139896373057</v>
      </c>
    </row>
    <row r="16" spans="1:16" x14ac:dyDescent="0.2">
      <c r="A16" t="s">
        <v>32</v>
      </c>
      <c r="B16" t="s">
        <v>196</v>
      </c>
      <c r="C16">
        <v>367</v>
      </c>
      <c r="D16">
        <v>13248</v>
      </c>
      <c r="H16">
        <f t="shared" si="0"/>
        <v>36.098092643051771</v>
      </c>
    </row>
    <row r="17" spans="1:8" x14ac:dyDescent="0.2">
      <c r="A17" t="s">
        <v>34</v>
      </c>
      <c r="B17" t="s">
        <v>197</v>
      </c>
      <c r="C17">
        <v>228</v>
      </c>
      <c r="D17">
        <v>2685</v>
      </c>
      <c r="H17">
        <f t="shared" si="0"/>
        <v>11.776315789473685</v>
      </c>
    </row>
    <row r="18" spans="1:8" x14ac:dyDescent="0.2">
      <c r="A18" t="s">
        <v>36</v>
      </c>
      <c r="B18" t="s">
        <v>198</v>
      </c>
      <c r="C18">
        <v>224</v>
      </c>
      <c r="D18">
        <v>2783</v>
      </c>
      <c r="H18">
        <f t="shared" si="0"/>
        <v>12.424107142857142</v>
      </c>
    </row>
    <row r="19" spans="1:8" x14ac:dyDescent="0.2">
      <c r="A19" t="s">
        <v>38</v>
      </c>
      <c r="B19" t="s">
        <v>63</v>
      </c>
      <c r="C19">
        <v>229</v>
      </c>
      <c r="D19">
        <v>2569</v>
      </c>
      <c r="H19">
        <f t="shared" si="0"/>
        <v>11.218340611353712</v>
      </c>
    </row>
    <row r="20" spans="1:8" x14ac:dyDescent="0.2">
      <c r="A20" t="s">
        <v>40</v>
      </c>
      <c r="B20" t="s">
        <v>199</v>
      </c>
      <c r="C20">
        <v>359</v>
      </c>
      <c r="D20">
        <v>5618</v>
      </c>
      <c r="H20">
        <f t="shared" si="0"/>
        <v>15.649025069637883</v>
      </c>
    </row>
    <row r="21" spans="1:8" x14ac:dyDescent="0.2">
      <c r="A21" t="s">
        <v>42</v>
      </c>
      <c r="B21" t="s">
        <v>200</v>
      </c>
      <c r="C21">
        <v>357</v>
      </c>
      <c r="D21">
        <v>4775</v>
      </c>
      <c r="H21">
        <f t="shared" si="0"/>
        <v>13.375350140056023</v>
      </c>
    </row>
    <row r="22" spans="1:8" x14ac:dyDescent="0.2">
      <c r="A22" t="s">
        <v>44</v>
      </c>
      <c r="B22" t="s">
        <v>201</v>
      </c>
      <c r="C22">
        <v>363</v>
      </c>
      <c r="D22">
        <v>6294</v>
      </c>
      <c r="H22">
        <f t="shared" si="0"/>
        <v>17.33884297520661</v>
      </c>
    </row>
    <row r="23" spans="1:8" x14ac:dyDescent="0.2">
      <c r="A23" t="s">
        <v>46</v>
      </c>
      <c r="B23" t="s">
        <v>202</v>
      </c>
      <c r="C23">
        <v>352</v>
      </c>
      <c r="D23">
        <v>5472</v>
      </c>
      <c r="H23">
        <f t="shared" si="0"/>
        <v>15.545454545454545</v>
      </c>
    </row>
    <row r="24" spans="1:8" x14ac:dyDescent="0.2">
      <c r="A24" t="s">
        <v>48</v>
      </c>
      <c r="B24" t="s">
        <v>47</v>
      </c>
      <c r="C24">
        <v>350</v>
      </c>
      <c r="D24">
        <v>4647</v>
      </c>
      <c r="H24">
        <f t="shared" si="0"/>
        <v>13.277142857142858</v>
      </c>
    </row>
    <row r="25" spans="1:8" x14ac:dyDescent="0.2">
      <c r="A25" t="s">
        <v>50</v>
      </c>
      <c r="B25" t="s">
        <v>203</v>
      </c>
      <c r="C25">
        <v>352</v>
      </c>
      <c r="D25">
        <v>5587</v>
      </c>
      <c r="H25">
        <f t="shared" si="0"/>
        <v>15.872159090909092</v>
      </c>
    </row>
    <row r="26" spans="1:8" x14ac:dyDescent="0.2">
      <c r="A26" t="s">
        <v>52</v>
      </c>
      <c r="B26" t="s">
        <v>204</v>
      </c>
      <c r="C26">
        <v>319</v>
      </c>
      <c r="D26">
        <v>25074</v>
      </c>
      <c r="H26">
        <f t="shared" si="0"/>
        <v>78.601880877742943</v>
      </c>
    </row>
    <row r="27" spans="1:8" x14ac:dyDescent="0.2">
      <c r="A27" t="s">
        <v>54</v>
      </c>
      <c r="B27" t="s">
        <v>205</v>
      </c>
      <c r="C27">
        <v>204</v>
      </c>
      <c r="D27">
        <v>38996</v>
      </c>
      <c r="H27">
        <f t="shared" si="0"/>
        <v>191.15686274509804</v>
      </c>
    </row>
    <row r="28" spans="1:8" x14ac:dyDescent="0.2">
      <c r="A28" t="s">
        <v>56</v>
      </c>
      <c r="B28" t="s">
        <v>206</v>
      </c>
      <c r="C28">
        <v>238</v>
      </c>
      <c r="D28">
        <v>36688</v>
      </c>
      <c r="H28">
        <f t="shared" si="0"/>
        <v>154.15126050420167</v>
      </c>
    </row>
    <row r="29" spans="1:8" x14ac:dyDescent="0.2">
      <c r="A29" t="s">
        <v>58</v>
      </c>
      <c r="B29" t="s">
        <v>207</v>
      </c>
      <c r="C29">
        <v>235</v>
      </c>
      <c r="D29">
        <v>3391</v>
      </c>
      <c r="H29">
        <f t="shared" si="0"/>
        <v>14.429787234042553</v>
      </c>
    </row>
    <row r="30" spans="1:8" x14ac:dyDescent="0.2">
      <c r="A30" t="s">
        <v>60</v>
      </c>
      <c r="B30" t="s">
        <v>208</v>
      </c>
      <c r="C30">
        <v>235</v>
      </c>
      <c r="D30">
        <v>3993</v>
      </c>
      <c r="H30">
        <f t="shared" si="0"/>
        <v>16.991489361702129</v>
      </c>
    </row>
    <row r="31" spans="1:8" x14ac:dyDescent="0.2">
      <c r="A31" t="s">
        <v>62</v>
      </c>
      <c r="B31" t="s">
        <v>209</v>
      </c>
      <c r="C31">
        <v>233</v>
      </c>
      <c r="D31">
        <v>2496</v>
      </c>
      <c r="H31">
        <f t="shared" si="0"/>
        <v>10.71244635193133</v>
      </c>
    </row>
    <row r="32" spans="1:8" x14ac:dyDescent="0.2">
      <c r="A32" t="s">
        <v>64</v>
      </c>
      <c r="B32" t="s">
        <v>210</v>
      </c>
      <c r="C32">
        <v>354</v>
      </c>
      <c r="D32">
        <v>5574</v>
      </c>
      <c r="H32">
        <f t="shared" si="0"/>
        <v>15.745762711864407</v>
      </c>
    </row>
    <row r="33" spans="1:8" x14ac:dyDescent="0.2">
      <c r="A33" t="s">
        <v>66</v>
      </c>
      <c r="B33" t="s">
        <v>211</v>
      </c>
      <c r="C33">
        <v>346</v>
      </c>
      <c r="D33">
        <v>4861</v>
      </c>
      <c r="H33">
        <f t="shared" si="0"/>
        <v>14.049132947976879</v>
      </c>
    </row>
    <row r="34" spans="1:8" x14ac:dyDescent="0.2">
      <c r="A34" t="s">
        <v>68</v>
      </c>
      <c r="B34" t="s">
        <v>212</v>
      </c>
      <c r="C34">
        <v>355</v>
      </c>
      <c r="D34">
        <v>6211</v>
      </c>
      <c r="H34">
        <f t="shared" si="0"/>
        <v>17.495774647887323</v>
      </c>
    </row>
    <row r="35" spans="1:8" x14ac:dyDescent="0.2">
      <c r="A35" t="s">
        <v>70</v>
      </c>
      <c r="B35" t="s">
        <v>213</v>
      </c>
      <c r="C35">
        <v>367</v>
      </c>
      <c r="D35">
        <v>6153</v>
      </c>
      <c r="H35">
        <f t="shared" si="0"/>
        <v>16.765667574931879</v>
      </c>
    </row>
    <row r="36" spans="1:8" x14ac:dyDescent="0.2">
      <c r="A36" t="s">
        <v>72</v>
      </c>
      <c r="B36" t="s">
        <v>214</v>
      </c>
      <c r="C36">
        <v>370</v>
      </c>
      <c r="D36">
        <v>5808</v>
      </c>
      <c r="H36">
        <f t="shared" si="0"/>
        <v>15.697297297297297</v>
      </c>
    </row>
    <row r="37" spans="1:8" x14ac:dyDescent="0.2">
      <c r="A37" t="s">
        <v>74</v>
      </c>
      <c r="B37" t="s">
        <v>215</v>
      </c>
      <c r="C37">
        <v>369</v>
      </c>
      <c r="D37">
        <v>7528</v>
      </c>
      <c r="H37">
        <f t="shared" si="0"/>
        <v>20.401084010840108</v>
      </c>
    </row>
    <row r="38" spans="1:8" x14ac:dyDescent="0.2">
      <c r="A38" t="s">
        <v>76</v>
      </c>
      <c r="B38" t="s">
        <v>216</v>
      </c>
      <c r="C38">
        <v>223</v>
      </c>
      <c r="D38">
        <v>3168</v>
      </c>
      <c r="H38">
        <f t="shared" si="0"/>
        <v>14.20627802690583</v>
      </c>
    </row>
    <row r="39" spans="1:8" x14ac:dyDescent="0.2">
      <c r="A39" t="s">
        <v>78</v>
      </c>
      <c r="B39" t="s">
        <v>217</v>
      </c>
      <c r="C39">
        <v>223</v>
      </c>
      <c r="D39">
        <v>2980</v>
      </c>
      <c r="H39">
        <f t="shared" si="0"/>
        <v>13.36322869955157</v>
      </c>
    </row>
    <row r="40" spans="1:8" x14ac:dyDescent="0.2">
      <c r="A40" t="s">
        <v>80</v>
      </c>
      <c r="B40" t="s">
        <v>218</v>
      </c>
      <c r="C40">
        <v>221</v>
      </c>
      <c r="D40">
        <v>3090</v>
      </c>
      <c r="H40">
        <f t="shared" si="0"/>
        <v>13.981900452488688</v>
      </c>
    </row>
    <row r="41" spans="1:8" x14ac:dyDescent="0.2">
      <c r="A41" t="s">
        <v>82</v>
      </c>
      <c r="B41" t="s">
        <v>219</v>
      </c>
      <c r="C41">
        <v>236</v>
      </c>
      <c r="D41">
        <v>2657</v>
      </c>
      <c r="H41">
        <f t="shared" si="0"/>
        <v>11.258474576271187</v>
      </c>
    </row>
    <row r="42" spans="1:8" x14ac:dyDescent="0.2">
      <c r="A42" t="s">
        <v>84</v>
      </c>
      <c r="B42" t="s">
        <v>220</v>
      </c>
      <c r="C42">
        <v>240</v>
      </c>
      <c r="D42">
        <v>2677</v>
      </c>
      <c r="H42">
        <f t="shared" si="0"/>
        <v>11.154166666666667</v>
      </c>
    </row>
    <row r="43" spans="1:8" x14ac:dyDescent="0.2">
      <c r="A43" t="s">
        <v>86</v>
      </c>
      <c r="B43" t="s">
        <v>221</v>
      </c>
      <c r="C43">
        <v>239</v>
      </c>
      <c r="D43">
        <v>2623</v>
      </c>
      <c r="H43">
        <f t="shared" si="0"/>
        <v>10.97489539748954</v>
      </c>
    </row>
    <row r="44" spans="1:8" x14ac:dyDescent="0.2">
      <c r="A44" t="s">
        <v>88</v>
      </c>
      <c r="B44" t="s">
        <v>222</v>
      </c>
      <c r="C44">
        <v>319</v>
      </c>
      <c r="D44">
        <v>4734</v>
      </c>
      <c r="H44">
        <f t="shared" si="0"/>
        <v>14.840125391849529</v>
      </c>
    </row>
    <row r="45" spans="1:8" x14ac:dyDescent="0.2">
      <c r="A45" t="s">
        <v>90</v>
      </c>
      <c r="B45" t="s">
        <v>223</v>
      </c>
      <c r="C45">
        <v>315</v>
      </c>
      <c r="D45">
        <v>4040</v>
      </c>
      <c r="H45">
        <f t="shared" si="0"/>
        <v>12.825396825396826</v>
      </c>
    </row>
    <row r="46" spans="1:8" x14ac:dyDescent="0.2">
      <c r="A46" t="s">
        <v>92</v>
      </c>
      <c r="B46" t="s">
        <v>43</v>
      </c>
      <c r="C46">
        <v>326</v>
      </c>
      <c r="D46">
        <v>5485</v>
      </c>
      <c r="H46">
        <f t="shared" si="0"/>
        <v>16.825153374233128</v>
      </c>
    </row>
    <row r="47" spans="1:8" x14ac:dyDescent="0.2">
      <c r="A47" t="s">
        <v>94</v>
      </c>
      <c r="B47" t="s">
        <v>224</v>
      </c>
      <c r="C47">
        <v>237</v>
      </c>
      <c r="D47">
        <v>28153</v>
      </c>
      <c r="H47">
        <f t="shared" si="0"/>
        <v>118.78902953586498</v>
      </c>
    </row>
    <row r="48" spans="1:8" x14ac:dyDescent="0.2">
      <c r="A48" t="s">
        <v>96</v>
      </c>
      <c r="B48" t="s">
        <v>225</v>
      </c>
      <c r="C48">
        <v>235</v>
      </c>
      <c r="D48">
        <v>29617</v>
      </c>
      <c r="H48">
        <f t="shared" si="0"/>
        <v>126.02978723404256</v>
      </c>
    </row>
    <row r="49" spans="1:8" x14ac:dyDescent="0.2">
      <c r="A49" t="s">
        <v>98</v>
      </c>
      <c r="B49" t="s">
        <v>224</v>
      </c>
      <c r="C49">
        <v>236</v>
      </c>
      <c r="D49">
        <v>27886</v>
      </c>
      <c r="H49">
        <f t="shared" si="0"/>
        <v>118.16101694915254</v>
      </c>
    </row>
    <row r="50" spans="1:8" x14ac:dyDescent="0.2">
      <c r="A50" t="s">
        <v>100</v>
      </c>
      <c r="B50" t="s">
        <v>226</v>
      </c>
      <c r="C50">
        <v>272</v>
      </c>
      <c r="D50">
        <v>32778</v>
      </c>
      <c r="H50">
        <f t="shared" si="0"/>
        <v>120.50735294117646</v>
      </c>
    </row>
    <row r="51" spans="1:8" x14ac:dyDescent="0.2">
      <c r="A51" t="s">
        <v>102</v>
      </c>
      <c r="B51" t="s">
        <v>103</v>
      </c>
      <c r="C51">
        <v>282</v>
      </c>
      <c r="D51">
        <v>27546</v>
      </c>
      <c r="H51">
        <f t="shared" si="0"/>
        <v>97.680851063829792</v>
      </c>
    </row>
    <row r="52" spans="1:8" x14ac:dyDescent="0.2">
      <c r="A52" t="s">
        <v>104</v>
      </c>
      <c r="B52" t="s">
        <v>227</v>
      </c>
      <c r="C52">
        <v>294</v>
      </c>
      <c r="D52">
        <v>24404</v>
      </c>
      <c r="H52">
        <f t="shared" si="0"/>
        <v>83.006802721088434</v>
      </c>
    </row>
    <row r="53" spans="1:8" x14ac:dyDescent="0.2">
      <c r="A53" t="s">
        <v>106</v>
      </c>
      <c r="B53" t="s">
        <v>228</v>
      </c>
      <c r="C53">
        <v>247</v>
      </c>
      <c r="D53">
        <v>3659</v>
      </c>
      <c r="H53">
        <f t="shared" si="0"/>
        <v>14.813765182186234</v>
      </c>
    </row>
    <row r="54" spans="1:8" x14ac:dyDescent="0.2">
      <c r="A54" t="s">
        <v>108</v>
      </c>
      <c r="B54" t="s">
        <v>229</v>
      </c>
      <c r="C54">
        <v>251</v>
      </c>
      <c r="D54">
        <v>4100</v>
      </c>
      <c r="H54">
        <f t="shared" si="0"/>
        <v>16.334661354581673</v>
      </c>
    </row>
    <row r="55" spans="1:8" x14ac:dyDescent="0.2">
      <c r="A55" t="s">
        <v>110</v>
      </c>
      <c r="B55" t="s">
        <v>230</v>
      </c>
      <c r="C55">
        <v>252</v>
      </c>
      <c r="D55">
        <v>3005</v>
      </c>
      <c r="H55">
        <f t="shared" si="0"/>
        <v>11.924603174603174</v>
      </c>
    </row>
    <row r="56" spans="1:8" x14ac:dyDescent="0.2">
      <c r="A56" t="s">
        <v>112</v>
      </c>
      <c r="B56" t="s">
        <v>231</v>
      </c>
      <c r="C56">
        <v>375</v>
      </c>
      <c r="D56">
        <v>8611</v>
      </c>
      <c r="H56">
        <f t="shared" si="0"/>
        <v>22.962666666666667</v>
      </c>
    </row>
    <row r="57" spans="1:8" x14ac:dyDescent="0.2">
      <c r="A57" t="s">
        <v>114</v>
      </c>
      <c r="B57" t="s">
        <v>232</v>
      </c>
      <c r="C57">
        <v>384</v>
      </c>
      <c r="D57">
        <v>7545</v>
      </c>
      <c r="H57">
        <f t="shared" si="0"/>
        <v>19.6484375</v>
      </c>
    </row>
    <row r="58" spans="1:8" x14ac:dyDescent="0.2">
      <c r="A58" t="s">
        <v>115</v>
      </c>
      <c r="B58" t="s">
        <v>233</v>
      </c>
      <c r="C58">
        <v>387</v>
      </c>
      <c r="D58">
        <v>9629</v>
      </c>
      <c r="H58">
        <f t="shared" si="0"/>
        <v>24.881136950904391</v>
      </c>
    </row>
    <row r="59" spans="1:8" x14ac:dyDescent="0.2">
      <c r="A59" t="s">
        <v>117</v>
      </c>
      <c r="B59" t="s">
        <v>225</v>
      </c>
      <c r="C59">
        <v>262</v>
      </c>
      <c r="D59">
        <v>27876</v>
      </c>
      <c r="H59">
        <f t="shared" si="0"/>
        <v>106.3969465648855</v>
      </c>
    </row>
    <row r="60" spans="1:8" x14ac:dyDescent="0.2">
      <c r="A60" t="s">
        <v>119</v>
      </c>
      <c r="B60" t="s">
        <v>224</v>
      </c>
      <c r="C60">
        <v>248</v>
      </c>
      <c r="D60">
        <v>27992</v>
      </c>
      <c r="H60">
        <f t="shared" si="0"/>
        <v>112.87096774193549</v>
      </c>
    </row>
    <row r="61" spans="1:8" x14ac:dyDescent="0.2">
      <c r="A61" t="s">
        <v>121</v>
      </c>
      <c r="B61" t="s">
        <v>234</v>
      </c>
      <c r="C61">
        <v>267</v>
      </c>
      <c r="D61">
        <v>23025</v>
      </c>
      <c r="H61">
        <f t="shared" si="0"/>
        <v>86.235955056179776</v>
      </c>
    </row>
    <row r="62" spans="1:8" x14ac:dyDescent="0.2">
      <c r="A62" t="s">
        <v>123</v>
      </c>
      <c r="B62" t="s">
        <v>125</v>
      </c>
      <c r="C62">
        <v>267</v>
      </c>
      <c r="D62">
        <v>16922</v>
      </c>
      <c r="H62">
        <f t="shared" si="0"/>
        <v>63.378277153558052</v>
      </c>
    </row>
    <row r="63" spans="1:8" x14ac:dyDescent="0.2">
      <c r="A63" t="s">
        <v>124</v>
      </c>
      <c r="B63" t="s">
        <v>235</v>
      </c>
      <c r="C63">
        <v>263</v>
      </c>
      <c r="D63">
        <v>14346</v>
      </c>
      <c r="H63">
        <f t="shared" si="0"/>
        <v>54.547528517110266</v>
      </c>
    </row>
    <row r="64" spans="1:8" x14ac:dyDescent="0.2">
      <c r="A64" t="s">
        <v>126</v>
      </c>
      <c r="B64" t="s">
        <v>236</v>
      </c>
      <c r="C64">
        <v>264</v>
      </c>
      <c r="D64">
        <v>13953</v>
      </c>
      <c r="H64">
        <f t="shared" si="0"/>
        <v>52.852272727272727</v>
      </c>
    </row>
    <row r="65" spans="1:10" x14ac:dyDescent="0.2">
      <c r="A65" t="s">
        <v>128</v>
      </c>
      <c r="B65" t="s">
        <v>237</v>
      </c>
      <c r="C65">
        <v>218</v>
      </c>
      <c r="D65">
        <v>4522</v>
      </c>
      <c r="H65">
        <f t="shared" si="0"/>
        <v>20.743119266055047</v>
      </c>
    </row>
    <row r="66" spans="1:10" x14ac:dyDescent="0.2">
      <c r="A66" t="s">
        <v>130</v>
      </c>
      <c r="B66" t="s">
        <v>238</v>
      </c>
      <c r="C66">
        <v>223</v>
      </c>
      <c r="D66">
        <v>3149</v>
      </c>
      <c r="H66">
        <f t="shared" si="0"/>
        <v>14.121076233183857</v>
      </c>
    </row>
    <row r="67" spans="1:10" x14ac:dyDescent="0.2">
      <c r="A67" t="s">
        <v>132</v>
      </c>
      <c r="B67" t="s">
        <v>239</v>
      </c>
      <c r="C67">
        <v>222</v>
      </c>
      <c r="D67">
        <v>3358</v>
      </c>
      <c r="H67">
        <f t="shared" ref="H67:H76" si="1">D67/C67</f>
        <v>15.126126126126126</v>
      </c>
    </row>
    <row r="68" spans="1:10" x14ac:dyDescent="0.2">
      <c r="A68" t="s">
        <v>134</v>
      </c>
      <c r="B68" t="s">
        <v>215</v>
      </c>
      <c r="C68">
        <v>350</v>
      </c>
      <c r="D68">
        <v>7761</v>
      </c>
      <c r="H68">
        <f t="shared" si="1"/>
        <v>22.174285714285713</v>
      </c>
    </row>
    <row r="69" spans="1:10" x14ac:dyDescent="0.2">
      <c r="A69" t="s">
        <v>136</v>
      </c>
      <c r="B69" t="s">
        <v>240</v>
      </c>
      <c r="C69">
        <v>371</v>
      </c>
      <c r="D69">
        <v>7389</v>
      </c>
      <c r="H69">
        <f t="shared" si="1"/>
        <v>19.916442048517521</v>
      </c>
    </row>
    <row r="70" spans="1:10" x14ac:dyDescent="0.2">
      <c r="A70" t="s">
        <v>138</v>
      </c>
      <c r="B70" t="s">
        <v>241</v>
      </c>
      <c r="C70">
        <v>377</v>
      </c>
      <c r="D70">
        <v>9159</v>
      </c>
      <c r="H70">
        <f t="shared" si="1"/>
        <v>24.294429708222811</v>
      </c>
    </row>
    <row r="71" spans="1:10" x14ac:dyDescent="0.2">
      <c r="A71" t="s">
        <v>140</v>
      </c>
      <c r="B71" t="s">
        <v>242</v>
      </c>
      <c r="C71">
        <v>370</v>
      </c>
      <c r="D71">
        <v>11160</v>
      </c>
      <c r="H71">
        <f t="shared" si="1"/>
        <v>30.162162162162161</v>
      </c>
    </row>
    <row r="72" spans="1:10" x14ac:dyDescent="0.2">
      <c r="A72" t="s">
        <v>142</v>
      </c>
      <c r="B72" t="s">
        <v>243</v>
      </c>
      <c r="C72">
        <v>365</v>
      </c>
      <c r="D72">
        <v>9169</v>
      </c>
      <c r="H72">
        <f t="shared" si="1"/>
        <v>25.12054794520548</v>
      </c>
    </row>
    <row r="73" spans="1:10" x14ac:dyDescent="0.2">
      <c r="A73" t="s">
        <v>144</v>
      </c>
      <c r="B73" t="s">
        <v>244</v>
      </c>
      <c r="C73">
        <v>368</v>
      </c>
      <c r="D73">
        <v>11495</v>
      </c>
      <c r="H73">
        <f t="shared" si="1"/>
        <v>31.236413043478262</v>
      </c>
    </row>
    <row r="74" spans="1:10" x14ac:dyDescent="0.2">
      <c r="A74" t="s">
        <v>146</v>
      </c>
      <c r="B74" t="s">
        <v>245</v>
      </c>
      <c r="C74">
        <v>375</v>
      </c>
      <c r="D74">
        <v>2614</v>
      </c>
      <c r="H74">
        <f t="shared" si="1"/>
        <v>6.9706666666666663</v>
      </c>
      <c r="I74">
        <f>AVERAGEA(H74:H76)</f>
        <v>7.9027105883284818</v>
      </c>
      <c r="J74">
        <f>STDEVA(H74:H76)</f>
        <v>3.1694739372265341</v>
      </c>
    </row>
    <row r="75" spans="1:10" x14ac:dyDescent="0.2">
      <c r="A75" t="s">
        <v>148</v>
      </c>
      <c r="B75" t="s">
        <v>246</v>
      </c>
      <c r="C75">
        <v>372</v>
      </c>
      <c r="D75">
        <v>1973</v>
      </c>
      <c r="H75">
        <f t="shared" si="1"/>
        <v>5.303763440860215</v>
      </c>
    </row>
    <row r="76" spans="1:10" x14ac:dyDescent="0.2">
      <c r="A76" t="s">
        <v>150</v>
      </c>
      <c r="B76" t="s">
        <v>247</v>
      </c>
      <c r="C76">
        <v>362</v>
      </c>
      <c r="D76">
        <v>4139</v>
      </c>
      <c r="H76">
        <f t="shared" si="1"/>
        <v>11.433701657458563</v>
      </c>
    </row>
    <row r="77" spans="1:10" x14ac:dyDescent="0.2">
      <c r="A77" t="s">
        <v>152</v>
      </c>
      <c r="B77" t="s">
        <v>248</v>
      </c>
      <c r="C77">
        <v>296</v>
      </c>
      <c r="D77">
        <v>9268</v>
      </c>
    </row>
    <row r="78" spans="1:10" x14ac:dyDescent="0.2">
      <c r="A78" t="s">
        <v>154</v>
      </c>
      <c r="B78" t="s">
        <v>249</v>
      </c>
      <c r="C78">
        <v>62.5</v>
      </c>
      <c r="D78">
        <v>9434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workbookViewId="0">
      <selection sqref="A1:Q65536"/>
    </sheetView>
  </sheetViews>
  <sheetFormatPr baseColWidth="10" defaultRowHeight="12.75" x14ac:dyDescent="0.2"/>
  <sheetData>
    <row r="1" spans="1:16" x14ac:dyDescent="0.2">
      <c r="A1" t="s">
        <v>0</v>
      </c>
      <c r="B1" t="s">
        <v>1</v>
      </c>
      <c r="C1" t="s">
        <v>2</v>
      </c>
      <c r="D1" t="s">
        <v>3</v>
      </c>
      <c r="K1" t="s">
        <v>168</v>
      </c>
      <c r="L1" t="s">
        <v>169</v>
      </c>
      <c r="M1" t="s">
        <v>170</v>
      </c>
      <c r="N1" t="s">
        <v>171</v>
      </c>
      <c r="O1" t="s">
        <v>169</v>
      </c>
      <c r="P1" t="s">
        <v>170</v>
      </c>
    </row>
    <row r="2" spans="1:16" x14ac:dyDescent="0.2">
      <c r="A2" t="s">
        <v>4</v>
      </c>
      <c r="B2" t="s">
        <v>250</v>
      </c>
      <c r="C2">
        <v>225</v>
      </c>
      <c r="D2">
        <v>3348</v>
      </c>
      <c r="H2">
        <f>D2/C2</f>
        <v>14.88</v>
      </c>
      <c r="K2" t="s">
        <v>156</v>
      </c>
      <c r="L2">
        <f>AVERAGEA(H2:H4)</f>
        <v>13.510025464731347</v>
      </c>
      <c r="M2">
        <f>STDEVA(H2:H4)</f>
        <v>1.4146250458266196</v>
      </c>
      <c r="N2" t="s">
        <v>156</v>
      </c>
      <c r="O2">
        <f>AVERAGEA(H8:H10)</f>
        <v>10.100159612125651</v>
      </c>
      <c r="P2">
        <f>STDEVA(H8:H10)</f>
        <v>0.48989495968552194</v>
      </c>
    </row>
    <row r="3" spans="1:16" x14ac:dyDescent="0.2">
      <c r="A3" t="s">
        <v>6</v>
      </c>
      <c r="B3" t="s">
        <v>251</v>
      </c>
      <c r="C3">
        <v>238</v>
      </c>
      <c r="D3">
        <v>2869</v>
      </c>
      <c r="H3">
        <f t="shared" ref="H3:H66" si="0">D3/C3</f>
        <v>12.054621848739496</v>
      </c>
      <c r="K3" t="s">
        <v>157</v>
      </c>
      <c r="L3">
        <f>AVERAGEA(H14:H16)</f>
        <v>37.066182943541435</v>
      </c>
      <c r="M3">
        <f>STDEVA(H14:H16)</f>
        <v>4.8112484600528482</v>
      </c>
      <c r="N3" t="s">
        <v>157</v>
      </c>
      <c r="O3">
        <f>AVERAGEA(H20:H22)</f>
        <v>12.877831349600847</v>
      </c>
      <c r="P3">
        <f>STDEVA(H20:H22)</f>
        <v>1.0049271290092123</v>
      </c>
    </row>
    <row r="4" spans="1:16" x14ac:dyDescent="0.2">
      <c r="A4" t="s">
        <v>8</v>
      </c>
      <c r="B4" t="s">
        <v>252</v>
      </c>
      <c r="C4">
        <v>220</v>
      </c>
      <c r="D4">
        <v>2991</v>
      </c>
      <c r="H4">
        <f t="shared" si="0"/>
        <v>13.595454545454546</v>
      </c>
      <c r="K4" t="s">
        <v>158</v>
      </c>
      <c r="L4">
        <f>AVERAGEA(H26:H28)</f>
        <v>123.39311730909884</v>
      </c>
      <c r="M4">
        <f>STDEVA(H26:H28)</f>
        <v>22.804843561005104</v>
      </c>
      <c r="N4" t="s">
        <v>158</v>
      </c>
      <c r="O4">
        <f>AVERAGEA(H32:H34)</f>
        <v>12.78165346555526</v>
      </c>
      <c r="P4">
        <f>STDEVA(H32:H34)</f>
        <v>1.1905838965265578</v>
      </c>
    </row>
    <row r="5" spans="1:16" x14ac:dyDescent="0.2">
      <c r="A5" t="s">
        <v>10</v>
      </c>
      <c r="B5" t="s">
        <v>9</v>
      </c>
      <c r="C5">
        <v>273</v>
      </c>
      <c r="D5">
        <v>2260</v>
      </c>
      <c r="H5">
        <f t="shared" si="0"/>
        <v>8.2783882783882792</v>
      </c>
      <c r="K5" t="s">
        <v>159</v>
      </c>
      <c r="L5">
        <f>AVERAGEA(H38:H40)</f>
        <v>14.531782326751838</v>
      </c>
      <c r="M5">
        <f>STDEVA(H38:H40)</f>
        <v>1.8714832697057122</v>
      </c>
      <c r="N5" t="s">
        <v>159</v>
      </c>
      <c r="O5">
        <f>AVERAGEA(H44:H46)</f>
        <v>11.400452610394531</v>
      </c>
      <c r="P5">
        <f>STDEVA(H44:H46)</f>
        <v>0.50272911692403432</v>
      </c>
    </row>
    <row r="6" spans="1:16" x14ac:dyDescent="0.2">
      <c r="A6" t="s">
        <v>12</v>
      </c>
      <c r="B6" t="s">
        <v>253</v>
      </c>
      <c r="C6">
        <v>214</v>
      </c>
      <c r="D6">
        <v>2406</v>
      </c>
      <c r="H6">
        <f t="shared" si="0"/>
        <v>11.242990654205608</v>
      </c>
      <c r="K6" t="s">
        <v>160</v>
      </c>
      <c r="L6">
        <f>AVERAGEA(H50:H52)</f>
        <v>111.5224458071507</v>
      </c>
      <c r="M6">
        <f>STDEVA(H50:H52)</f>
        <v>3.503930905280912</v>
      </c>
      <c r="N6" t="s">
        <v>160</v>
      </c>
      <c r="O6">
        <f>AVERAGEA(H56:H58)</f>
        <v>21.284634997867791</v>
      </c>
      <c r="P6">
        <f>STDEVA(H56:H58)</f>
        <v>4.2007307133683947</v>
      </c>
    </row>
    <row r="7" spans="1:16" x14ac:dyDescent="0.2">
      <c r="A7" t="s">
        <v>14</v>
      </c>
      <c r="B7" t="s">
        <v>254</v>
      </c>
      <c r="C7">
        <v>217</v>
      </c>
      <c r="D7">
        <v>2429</v>
      </c>
      <c r="H7">
        <f t="shared" si="0"/>
        <v>11.193548387096774</v>
      </c>
      <c r="K7" t="s">
        <v>161</v>
      </c>
      <c r="L7">
        <f>AVERAGEA(H62:H64)</f>
        <v>90.114060268695695</v>
      </c>
      <c r="M7">
        <f>STDEVA(H62:H64)</f>
        <v>8.2640339052549834</v>
      </c>
      <c r="N7" t="s">
        <v>161</v>
      </c>
      <c r="O7">
        <f>AVERAGEA(H68:H70)</f>
        <v>20.111947973736591</v>
      </c>
      <c r="P7">
        <f>STDEVA(H68:H70)</f>
        <v>1.2139712966782661</v>
      </c>
    </row>
    <row r="8" spans="1:16" x14ac:dyDescent="0.2">
      <c r="A8" t="s">
        <v>16</v>
      </c>
      <c r="B8" t="s">
        <v>255</v>
      </c>
      <c r="C8">
        <v>323</v>
      </c>
      <c r="D8">
        <v>3413</v>
      </c>
      <c r="H8">
        <f t="shared" si="0"/>
        <v>10.56656346749226</v>
      </c>
      <c r="K8" t="s">
        <v>162</v>
      </c>
      <c r="L8">
        <f>AVERAGEA(H5:H7)</f>
        <v>10.238309106563554</v>
      </c>
      <c r="M8">
        <f>STDEVA(H5:H7)</f>
        <v>1.6975212440439995</v>
      </c>
      <c r="N8" t="s">
        <v>162</v>
      </c>
      <c r="O8">
        <f>AVERAGEA(H11:H13)</f>
        <v>12.97185872278518</v>
      </c>
      <c r="P8">
        <f>STDEVA(H11:H13)</f>
        <v>1.6092894163005238</v>
      </c>
    </row>
    <row r="9" spans="1:16" x14ac:dyDescent="0.2">
      <c r="A9" t="s">
        <v>18</v>
      </c>
      <c r="B9" t="s">
        <v>256</v>
      </c>
      <c r="C9">
        <v>312</v>
      </c>
      <c r="D9">
        <v>2992</v>
      </c>
      <c r="H9">
        <f t="shared" si="0"/>
        <v>9.5897435897435894</v>
      </c>
      <c r="K9" t="s">
        <v>163</v>
      </c>
      <c r="L9">
        <f>AVERAGEA(H17:H19)</f>
        <v>11.09915236450764</v>
      </c>
      <c r="M9">
        <f>STDEVA(H17:H19)</f>
        <v>0.58396709617048992</v>
      </c>
      <c r="N9" t="s">
        <v>163</v>
      </c>
      <c r="O9">
        <f>AVERAGEA(H23:H25)</f>
        <v>15.621045275765889</v>
      </c>
      <c r="P9">
        <f>STDEVA(H23:H25)</f>
        <v>1.2375333040059286</v>
      </c>
    </row>
    <row r="10" spans="1:16" x14ac:dyDescent="0.2">
      <c r="A10" t="s">
        <v>20</v>
      </c>
      <c r="B10" t="s">
        <v>257</v>
      </c>
      <c r="C10">
        <v>326</v>
      </c>
      <c r="D10">
        <v>3307</v>
      </c>
      <c r="H10">
        <f t="shared" si="0"/>
        <v>10.144171779141104</v>
      </c>
      <c r="K10" t="s">
        <v>164</v>
      </c>
      <c r="L10">
        <f>AVERAGEA(H29:H31)</f>
        <v>13.44368727712788</v>
      </c>
      <c r="M10">
        <f>STDEVA(H29:H31)</f>
        <v>0.49738628718357575</v>
      </c>
      <c r="N10" t="s">
        <v>164</v>
      </c>
      <c r="O10">
        <f>AVERAGEA(H35:H37)</f>
        <v>18.571289266163802</v>
      </c>
      <c r="P10">
        <f>STDEVA(H35:H37)</f>
        <v>2.4693326743717074</v>
      </c>
    </row>
    <row r="11" spans="1:16" x14ac:dyDescent="0.2">
      <c r="A11" t="s">
        <v>22</v>
      </c>
      <c r="B11" t="s">
        <v>258</v>
      </c>
      <c r="C11">
        <v>357</v>
      </c>
      <c r="D11">
        <v>4991</v>
      </c>
      <c r="H11">
        <f t="shared" si="0"/>
        <v>13.980392156862745</v>
      </c>
      <c r="K11" t="s">
        <v>165</v>
      </c>
      <c r="L11">
        <f>AVERAGEA(H41:H43)</f>
        <v>13.708070951195191</v>
      </c>
      <c r="M11">
        <f>STDEVA(H41:H43)</f>
        <v>0.69337024181893137</v>
      </c>
      <c r="N11" t="s">
        <v>165</v>
      </c>
      <c r="O11">
        <f>AVERAGEA(H47:H49)</f>
        <v>93.51212162396898</v>
      </c>
      <c r="P11">
        <f>STDEVA(H47:H49)</f>
        <v>33.016788162849629</v>
      </c>
    </row>
    <row r="12" spans="1:16" x14ac:dyDescent="0.2">
      <c r="A12" t="s">
        <v>24</v>
      </c>
      <c r="B12" t="s">
        <v>259</v>
      </c>
      <c r="C12">
        <v>345</v>
      </c>
      <c r="D12">
        <v>3835</v>
      </c>
      <c r="H12">
        <f t="shared" si="0"/>
        <v>11.115942028985508</v>
      </c>
      <c r="K12" t="s">
        <v>166</v>
      </c>
      <c r="L12">
        <f>AVERAGEA(H53:H55)</f>
        <v>18.435598859910787</v>
      </c>
      <c r="M12">
        <f>STDEVA(H53:H55)</f>
        <v>2.0431543667298384</v>
      </c>
      <c r="N12" t="s">
        <v>166</v>
      </c>
      <c r="O12">
        <f>AVERAGEA(H59:H61)</f>
        <v>89.79017417220291</v>
      </c>
      <c r="P12">
        <f>STDEVA(H59:H61)</f>
        <v>12.892435460701501</v>
      </c>
    </row>
    <row r="13" spans="1:16" x14ac:dyDescent="0.2">
      <c r="A13" t="s">
        <v>26</v>
      </c>
      <c r="B13" t="s">
        <v>47</v>
      </c>
      <c r="C13">
        <v>343</v>
      </c>
      <c r="D13">
        <v>4740</v>
      </c>
      <c r="H13">
        <f t="shared" si="0"/>
        <v>13.819241982507288</v>
      </c>
      <c r="K13" t="s">
        <v>167</v>
      </c>
      <c r="L13">
        <f>AVERAGEA(H65:H67)</f>
        <v>18.856346879768321</v>
      </c>
      <c r="M13">
        <f>STDEVA(H65:H67)</f>
        <v>2.5265965515740154</v>
      </c>
      <c r="N13" t="s">
        <v>167</v>
      </c>
      <c r="O13">
        <f>AVERAGEA(H71:H73)</f>
        <v>24.089304721562783</v>
      </c>
      <c r="P13">
        <f>STDEVA(H71:H73)</f>
        <v>2.7797366739965068</v>
      </c>
    </row>
    <row r="14" spans="1:16" x14ac:dyDescent="0.2">
      <c r="A14" t="s">
        <v>28</v>
      </c>
      <c r="B14" t="s">
        <v>260</v>
      </c>
      <c r="C14">
        <v>318</v>
      </c>
      <c r="D14">
        <v>12171</v>
      </c>
      <c r="H14">
        <f t="shared" si="0"/>
        <v>38.273584905660378</v>
      </c>
    </row>
    <row r="15" spans="1:16" x14ac:dyDescent="0.2">
      <c r="A15" t="s">
        <v>30</v>
      </c>
      <c r="B15" t="s">
        <v>261</v>
      </c>
      <c r="C15">
        <v>385</v>
      </c>
      <c r="D15">
        <v>12230</v>
      </c>
      <c r="H15">
        <f t="shared" si="0"/>
        <v>31.766233766233768</v>
      </c>
    </row>
    <row r="16" spans="1:16" x14ac:dyDescent="0.2">
      <c r="A16" t="s">
        <v>32</v>
      </c>
      <c r="B16" t="s">
        <v>262</v>
      </c>
      <c r="C16">
        <v>378</v>
      </c>
      <c r="D16">
        <v>15558</v>
      </c>
      <c r="H16">
        <f t="shared" si="0"/>
        <v>41.158730158730158</v>
      </c>
    </row>
    <row r="17" spans="1:8" x14ac:dyDescent="0.2">
      <c r="A17" t="s">
        <v>34</v>
      </c>
      <c r="B17" t="s">
        <v>263</v>
      </c>
      <c r="C17">
        <v>239</v>
      </c>
      <c r="D17">
        <v>2606</v>
      </c>
      <c r="H17">
        <f t="shared" si="0"/>
        <v>10.903765690376568</v>
      </c>
    </row>
    <row r="18" spans="1:8" x14ac:dyDescent="0.2">
      <c r="A18" t="s">
        <v>36</v>
      </c>
      <c r="B18" t="s">
        <v>264</v>
      </c>
      <c r="C18">
        <v>217</v>
      </c>
      <c r="D18">
        <v>2551</v>
      </c>
      <c r="H18">
        <f t="shared" si="0"/>
        <v>11.755760368663594</v>
      </c>
    </row>
    <row r="19" spans="1:8" x14ac:dyDescent="0.2">
      <c r="A19" t="s">
        <v>38</v>
      </c>
      <c r="B19" t="s">
        <v>265</v>
      </c>
      <c r="C19">
        <v>232</v>
      </c>
      <c r="D19">
        <v>2468</v>
      </c>
      <c r="H19">
        <f t="shared" si="0"/>
        <v>10.637931034482758</v>
      </c>
    </row>
    <row r="20" spans="1:8" x14ac:dyDescent="0.2">
      <c r="A20" t="s">
        <v>40</v>
      </c>
      <c r="B20" t="s">
        <v>266</v>
      </c>
      <c r="C20">
        <v>374</v>
      </c>
      <c r="D20">
        <v>4871</v>
      </c>
      <c r="H20">
        <f t="shared" si="0"/>
        <v>13.024064171122994</v>
      </c>
    </row>
    <row r="21" spans="1:8" x14ac:dyDescent="0.2">
      <c r="A21" t="s">
        <v>42</v>
      </c>
      <c r="B21" t="s">
        <v>267</v>
      </c>
      <c r="C21">
        <v>359</v>
      </c>
      <c r="D21">
        <v>4239</v>
      </c>
      <c r="H21">
        <f t="shared" si="0"/>
        <v>11.807799442896936</v>
      </c>
    </row>
    <row r="22" spans="1:8" x14ac:dyDescent="0.2">
      <c r="A22" t="s">
        <v>44</v>
      </c>
      <c r="B22" t="s">
        <v>268</v>
      </c>
      <c r="C22">
        <v>368</v>
      </c>
      <c r="D22">
        <v>5079</v>
      </c>
      <c r="H22">
        <f t="shared" si="0"/>
        <v>13.801630434782609</v>
      </c>
    </row>
    <row r="23" spans="1:8" x14ac:dyDescent="0.2">
      <c r="A23" t="s">
        <v>46</v>
      </c>
      <c r="B23" t="s">
        <v>69</v>
      </c>
      <c r="C23">
        <v>348</v>
      </c>
      <c r="D23">
        <v>5371</v>
      </c>
      <c r="H23">
        <f t="shared" si="0"/>
        <v>15.433908045977011</v>
      </c>
    </row>
    <row r="24" spans="1:8" x14ac:dyDescent="0.2">
      <c r="A24" t="s">
        <v>48</v>
      </c>
      <c r="B24" t="s">
        <v>269</v>
      </c>
      <c r="C24">
        <v>367</v>
      </c>
      <c r="D24">
        <v>5317</v>
      </c>
      <c r="H24">
        <f t="shared" si="0"/>
        <v>14.487738419618529</v>
      </c>
    </row>
    <row r="25" spans="1:8" x14ac:dyDescent="0.2">
      <c r="A25" t="s">
        <v>50</v>
      </c>
      <c r="B25" t="s">
        <v>270</v>
      </c>
      <c r="C25">
        <v>376</v>
      </c>
      <c r="D25">
        <v>6370</v>
      </c>
      <c r="H25">
        <f t="shared" si="0"/>
        <v>16.941489361702128</v>
      </c>
    </row>
    <row r="26" spans="1:8" x14ac:dyDescent="0.2">
      <c r="A26" t="s">
        <v>52</v>
      </c>
      <c r="B26" t="s">
        <v>271</v>
      </c>
      <c r="C26">
        <v>244</v>
      </c>
      <c r="D26">
        <v>34329</v>
      </c>
      <c r="H26">
        <f t="shared" si="0"/>
        <v>140.69262295081967</v>
      </c>
    </row>
    <row r="27" spans="1:8" x14ac:dyDescent="0.2">
      <c r="A27" t="s">
        <v>54</v>
      </c>
      <c r="B27" t="s">
        <v>272</v>
      </c>
      <c r="C27">
        <v>268</v>
      </c>
      <c r="D27">
        <v>35359</v>
      </c>
      <c r="H27">
        <f t="shared" si="0"/>
        <v>131.93656716417911</v>
      </c>
    </row>
    <row r="28" spans="1:8" x14ac:dyDescent="0.2">
      <c r="A28" t="s">
        <v>56</v>
      </c>
      <c r="B28" t="s">
        <v>122</v>
      </c>
      <c r="C28">
        <v>309</v>
      </c>
      <c r="D28">
        <v>30143</v>
      </c>
      <c r="H28">
        <f t="shared" si="0"/>
        <v>97.550161812297731</v>
      </c>
    </row>
    <row r="29" spans="1:8" x14ac:dyDescent="0.2">
      <c r="A29" t="s">
        <v>58</v>
      </c>
      <c r="B29" t="s">
        <v>273</v>
      </c>
      <c r="C29">
        <v>206</v>
      </c>
      <c r="D29">
        <v>2883</v>
      </c>
      <c r="H29">
        <f t="shared" si="0"/>
        <v>13.995145631067961</v>
      </c>
    </row>
    <row r="30" spans="1:8" x14ac:dyDescent="0.2">
      <c r="A30" t="s">
        <v>60</v>
      </c>
      <c r="B30" t="s">
        <v>61</v>
      </c>
      <c r="C30">
        <v>207</v>
      </c>
      <c r="D30">
        <v>2697</v>
      </c>
      <c r="H30">
        <f t="shared" si="0"/>
        <v>13.028985507246377</v>
      </c>
    </row>
    <row r="31" spans="1:8" x14ac:dyDescent="0.2">
      <c r="A31" t="s">
        <v>62</v>
      </c>
      <c r="B31" t="s">
        <v>61</v>
      </c>
      <c r="C31">
        <v>202</v>
      </c>
      <c r="D31">
        <v>2688</v>
      </c>
      <c r="H31">
        <f t="shared" si="0"/>
        <v>13.306930693069306</v>
      </c>
    </row>
    <row r="32" spans="1:8" x14ac:dyDescent="0.2">
      <c r="A32" t="s">
        <v>64</v>
      </c>
      <c r="B32" t="s">
        <v>274</v>
      </c>
      <c r="C32">
        <v>375</v>
      </c>
      <c r="D32">
        <v>4976</v>
      </c>
      <c r="H32">
        <f t="shared" si="0"/>
        <v>13.269333333333334</v>
      </c>
    </row>
    <row r="33" spans="1:8" x14ac:dyDescent="0.2">
      <c r="A33" t="s">
        <v>66</v>
      </c>
      <c r="B33" t="s">
        <v>275</v>
      </c>
      <c r="C33">
        <v>365</v>
      </c>
      <c r="D33">
        <v>4170</v>
      </c>
      <c r="H33">
        <f t="shared" si="0"/>
        <v>11.424657534246576</v>
      </c>
    </row>
    <row r="34" spans="1:8" x14ac:dyDescent="0.2">
      <c r="A34" t="s">
        <v>68</v>
      </c>
      <c r="B34" t="s">
        <v>212</v>
      </c>
      <c r="C34">
        <v>361</v>
      </c>
      <c r="D34">
        <v>4928</v>
      </c>
      <c r="H34">
        <f t="shared" si="0"/>
        <v>13.650969529085872</v>
      </c>
    </row>
    <row r="35" spans="1:8" x14ac:dyDescent="0.2">
      <c r="A35" t="s">
        <v>70</v>
      </c>
      <c r="B35" t="s">
        <v>276</v>
      </c>
      <c r="C35">
        <v>366</v>
      </c>
      <c r="D35">
        <v>7685</v>
      </c>
      <c r="H35">
        <f t="shared" si="0"/>
        <v>20.997267759562842</v>
      </c>
    </row>
    <row r="36" spans="1:8" x14ac:dyDescent="0.2">
      <c r="A36" t="s">
        <v>72</v>
      </c>
      <c r="B36" t="s">
        <v>213</v>
      </c>
      <c r="C36">
        <v>362</v>
      </c>
      <c r="D36">
        <v>5814</v>
      </c>
      <c r="H36">
        <f t="shared" si="0"/>
        <v>16.060773480662984</v>
      </c>
    </row>
    <row r="37" spans="1:8" x14ac:dyDescent="0.2">
      <c r="A37" t="s">
        <v>74</v>
      </c>
      <c r="B37" t="s">
        <v>277</v>
      </c>
      <c r="C37">
        <v>369</v>
      </c>
      <c r="D37">
        <v>6884</v>
      </c>
      <c r="H37">
        <f t="shared" si="0"/>
        <v>18.655826558265584</v>
      </c>
    </row>
    <row r="38" spans="1:8" x14ac:dyDescent="0.2">
      <c r="A38" t="s">
        <v>76</v>
      </c>
      <c r="B38" t="s">
        <v>278</v>
      </c>
      <c r="C38">
        <v>224</v>
      </c>
      <c r="D38">
        <v>3721</v>
      </c>
      <c r="H38">
        <f t="shared" si="0"/>
        <v>16.611607142857142</v>
      </c>
    </row>
    <row r="39" spans="1:8" x14ac:dyDescent="0.2">
      <c r="A39" t="s">
        <v>78</v>
      </c>
      <c r="B39" t="s">
        <v>279</v>
      </c>
      <c r="C39">
        <v>246</v>
      </c>
      <c r="D39">
        <v>3194</v>
      </c>
      <c r="H39">
        <f t="shared" si="0"/>
        <v>12.983739837398375</v>
      </c>
    </row>
    <row r="40" spans="1:8" x14ac:dyDescent="0.2">
      <c r="A40" t="s">
        <v>80</v>
      </c>
      <c r="B40" t="s">
        <v>280</v>
      </c>
      <c r="C40">
        <v>222</v>
      </c>
      <c r="D40">
        <v>3108</v>
      </c>
      <c r="H40">
        <f t="shared" si="0"/>
        <v>14</v>
      </c>
    </row>
    <row r="41" spans="1:8" x14ac:dyDescent="0.2">
      <c r="A41" t="s">
        <v>82</v>
      </c>
      <c r="B41" t="s">
        <v>265</v>
      </c>
      <c r="C41">
        <v>221</v>
      </c>
      <c r="D41">
        <v>3195</v>
      </c>
      <c r="H41">
        <f t="shared" si="0"/>
        <v>14.457013574660634</v>
      </c>
    </row>
    <row r="42" spans="1:8" x14ac:dyDescent="0.2">
      <c r="A42" t="s">
        <v>84</v>
      </c>
      <c r="B42" t="s">
        <v>281</v>
      </c>
      <c r="C42">
        <v>226</v>
      </c>
      <c r="D42">
        <v>2958</v>
      </c>
      <c r="H42">
        <f t="shared" si="0"/>
        <v>13.08849557522124</v>
      </c>
    </row>
    <row r="43" spans="1:8" x14ac:dyDescent="0.2">
      <c r="A43" t="s">
        <v>86</v>
      </c>
      <c r="B43" t="s">
        <v>79</v>
      </c>
      <c r="C43">
        <v>216</v>
      </c>
      <c r="D43">
        <v>2933</v>
      </c>
      <c r="H43">
        <f t="shared" si="0"/>
        <v>13.578703703703704</v>
      </c>
    </row>
    <row r="44" spans="1:8" x14ac:dyDescent="0.2">
      <c r="A44" t="s">
        <v>88</v>
      </c>
      <c r="B44" t="s">
        <v>282</v>
      </c>
      <c r="C44">
        <v>305</v>
      </c>
      <c r="D44">
        <v>3501</v>
      </c>
      <c r="H44">
        <f t="shared" si="0"/>
        <v>11.478688524590163</v>
      </c>
    </row>
    <row r="45" spans="1:8" x14ac:dyDescent="0.2">
      <c r="A45" t="s">
        <v>90</v>
      </c>
      <c r="B45" t="s">
        <v>283</v>
      </c>
      <c r="C45">
        <v>307</v>
      </c>
      <c r="D45">
        <v>3335</v>
      </c>
      <c r="H45">
        <f t="shared" si="0"/>
        <v>10.863192182410424</v>
      </c>
    </row>
    <row r="46" spans="1:8" x14ac:dyDescent="0.2">
      <c r="A46" t="s">
        <v>92</v>
      </c>
      <c r="B46" t="s">
        <v>190</v>
      </c>
      <c r="C46">
        <v>306</v>
      </c>
      <c r="D46">
        <v>3629</v>
      </c>
      <c r="H46">
        <f t="shared" si="0"/>
        <v>11.859477124183007</v>
      </c>
    </row>
    <row r="47" spans="1:8" x14ac:dyDescent="0.2">
      <c r="A47" t="s">
        <v>94</v>
      </c>
      <c r="B47" t="s">
        <v>284</v>
      </c>
      <c r="C47">
        <v>241</v>
      </c>
      <c r="D47">
        <v>31678</v>
      </c>
      <c r="H47">
        <f t="shared" si="0"/>
        <v>131.44398340248964</v>
      </c>
    </row>
    <row r="48" spans="1:8" x14ac:dyDescent="0.2">
      <c r="A48" t="s">
        <v>96</v>
      </c>
      <c r="B48" t="s">
        <v>272</v>
      </c>
      <c r="C48">
        <v>307</v>
      </c>
      <c r="D48">
        <v>21868</v>
      </c>
      <c r="H48">
        <f t="shared" si="0"/>
        <v>71.23127035830619</v>
      </c>
    </row>
    <row r="49" spans="1:8" x14ac:dyDescent="0.2">
      <c r="A49" t="s">
        <v>98</v>
      </c>
      <c r="B49" t="s">
        <v>285</v>
      </c>
      <c r="C49">
        <v>324</v>
      </c>
      <c r="D49">
        <v>25227</v>
      </c>
      <c r="H49">
        <f t="shared" si="0"/>
        <v>77.861111111111114</v>
      </c>
    </row>
    <row r="50" spans="1:8" x14ac:dyDescent="0.2">
      <c r="A50" t="s">
        <v>100</v>
      </c>
      <c r="B50" t="s">
        <v>120</v>
      </c>
      <c r="C50">
        <v>292</v>
      </c>
      <c r="D50">
        <v>31519</v>
      </c>
      <c r="H50">
        <f t="shared" si="0"/>
        <v>107.9417808219178</v>
      </c>
    </row>
    <row r="51" spans="1:8" x14ac:dyDescent="0.2">
      <c r="A51" t="s">
        <v>102</v>
      </c>
      <c r="B51" t="s">
        <v>286</v>
      </c>
      <c r="C51">
        <v>273</v>
      </c>
      <c r="D51">
        <v>30489</v>
      </c>
      <c r="H51">
        <f t="shared" si="0"/>
        <v>111.68131868131869</v>
      </c>
    </row>
    <row r="52" spans="1:8" x14ac:dyDescent="0.2">
      <c r="A52" t="s">
        <v>104</v>
      </c>
      <c r="B52" t="s">
        <v>99</v>
      </c>
      <c r="C52">
        <v>269</v>
      </c>
      <c r="D52">
        <v>30920</v>
      </c>
      <c r="H52">
        <f t="shared" si="0"/>
        <v>114.94423791821562</v>
      </c>
    </row>
    <row r="53" spans="1:8" x14ac:dyDescent="0.2">
      <c r="A53" t="s">
        <v>106</v>
      </c>
      <c r="B53" t="s">
        <v>287</v>
      </c>
      <c r="C53">
        <v>220</v>
      </c>
      <c r="D53">
        <v>4525</v>
      </c>
      <c r="H53">
        <f t="shared" si="0"/>
        <v>20.568181818181817</v>
      </c>
    </row>
    <row r="54" spans="1:8" x14ac:dyDescent="0.2">
      <c r="A54" t="s">
        <v>108</v>
      </c>
      <c r="B54" t="s">
        <v>288</v>
      </c>
      <c r="C54">
        <v>218</v>
      </c>
      <c r="D54">
        <v>3977</v>
      </c>
      <c r="H54">
        <f t="shared" si="0"/>
        <v>18.243119266055047</v>
      </c>
    </row>
    <row r="55" spans="1:8" x14ac:dyDescent="0.2">
      <c r="A55" t="s">
        <v>110</v>
      </c>
      <c r="B55" t="s">
        <v>289</v>
      </c>
      <c r="C55">
        <v>222</v>
      </c>
      <c r="D55">
        <v>3662</v>
      </c>
      <c r="H55">
        <f t="shared" si="0"/>
        <v>16.495495495495497</v>
      </c>
    </row>
    <row r="56" spans="1:8" x14ac:dyDescent="0.2">
      <c r="A56" t="s">
        <v>112</v>
      </c>
      <c r="B56" t="s">
        <v>290</v>
      </c>
      <c r="C56">
        <v>387</v>
      </c>
      <c r="D56">
        <v>10005</v>
      </c>
      <c r="H56">
        <f t="shared" si="0"/>
        <v>25.852713178294575</v>
      </c>
    </row>
    <row r="57" spans="1:8" x14ac:dyDescent="0.2">
      <c r="A57" t="s">
        <v>114</v>
      </c>
      <c r="B57" t="s">
        <v>291</v>
      </c>
      <c r="C57">
        <v>381</v>
      </c>
      <c r="D57">
        <v>6701</v>
      </c>
      <c r="H57">
        <f t="shared" si="0"/>
        <v>17.587926509186353</v>
      </c>
    </row>
    <row r="58" spans="1:8" x14ac:dyDescent="0.2">
      <c r="A58" t="s">
        <v>115</v>
      </c>
      <c r="B58" t="s">
        <v>292</v>
      </c>
      <c r="C58">
        <v>392</v>
      </c>
      <c r="D58">
        <v>8002</v>
      </c>
      <c r="H58">
        <f t="shared" si="0"/>
        <v>20.413265306122447</v>
      </c>
    </row>
    <row r="59" spans="1:8" x14ac:dyDescent="0.2">
      <c r="A59" t="s">
        <v>117</v>
      </c>
      <c r="B59" t="s">
        <v>293</v>
      </c>
      <c r="C59">
        <v>283</v>
      </c>
      <c r="D59">
        <v>29074</v>
      </c>
      <c r="H59">
        <f t="shared" si="0"/>
        <v>102.73498233215548</v>
      </c>
    </row>
    <row r="60" spans="1:8" x14ac:dyDescent="0.2">
      <c r="A60" t="s">
        <v>119</v>
      </c>
      <c r="B60" t="s">
        <v>294</v>
      </c>
      <c r="C60">
        <v>264</v>
      </c>
      <c r="D60">
        <v>20315</v>
      </c>
      <c r="H60">
        <f t="shared" si="0"/>
        <v>76.950757575757578</v>
      </c>
    </row>
    <row r="61" spans="1:8" x14ac:dyDescent="0.2">
      <c r="A61" t="s">
        <v>121</v>
      </c>
      <c r="B61" t="s">
        <v>295</v>
      </c>
      <c r="C61">
        <v>276</v>
      </c>
      <c r="D61">
        <v>24753</v>
      </c>
      <c r="H61">
        <f t="shared" si="0"/>
        <v>89.684782608695656</v>
      </c>
    </row>
    <row r="62" spans="1:8" x14ac:dyDescent="0.2">
      <c r="A62" t="s">
        <v>123</v>
      </c>
      <c r="B62" t="s">
        <v>296</v>
      </c>
      <c r="C62">
        <v>232</v>
      </c>
      <c r="D62">
        <v>22899</v>
      </c>
      <c r="H62">
        <f t="shared" si="0"/>
        <v>98.702586206896555</v>
      </c>
    </row>
    <row r="63" spans="1:8" x14ac:dyDescent="0.2">
      <c r="A63" t="s">
        <v>124</v>
      </c>
      <c r="B63" t="s">
        <v>297</v>
      </c>
      <c r="C63">
        <v>243</v>
      </c>
      <c r="D63">
        <v>19979</v>
      </c>
      <c r="H63">
        <f t="shared" si="0"/>
        <v>82.218106995884767</v>
      </c>
    </row>
    <row r="64" spans="1:8" x14ac:dyDescent="0.2">
      <c r="A64" t="s">
        <v>126</v>
      </c>
      <c r="B64" t="s">
        <v>298</v>
      </c>
      <c r="C64">
        <v>242</v>
      </c>
      <c r="D64">
        <v>21640</v>
      </c>
      <c r="H64">
        <f t="shared" si="0"/>
        <v>89.421487603305792</v>
      </c>
    </row>
    <row r="65" spans="1:10" x14ac:dyDescent="0.2">
      <c r="A65" t="s">
        <v>128</v>
      </c>
      <c r="B65" t="s">
        <v>299</v>
      </c>
      <c r="C65">
        <v>209</v>
      </c>
      <c r="D65">
        <v>3645</v>
      </c>
      <c r="H65">
        <f t="shared" si="0"/>
        <v>17.440191387559807</v>
      </c>
    </row>
    <row r="66" spans="1:10" x14ac:dyDescent="0.2">
      <c r="A66" t="s">
        <v>130</v>
      </c>
      <c r="B66" t="s">
        <v>300</v>
      </c>
      <c r="C66">
        <v>211</v>
      </c>
      <c r="D66">
        <v>3662</v>
      </c>
      <c r="H66">
        <f t="shared" si="0"/>
        <v>17.355450236966824</v>
      </c>
    </row>
    <row r="67" spans="1:10" x14ac:dyDescent="0.2">
      <c r="A67" t="s">
        <v>132</v>
      </c>
      <c r="B67" t="s">
        <v>301</v>
      </c>
      <c r="C67">
        <v>203</v>
      </c>
      <c r="D67">
        <v>4420</v>
      </c>
      <c r="H67">
        <f t="shared" ref="H67:H76" si="1">D67/C67</f>
        <v>21.773399014778324</v>
      </c>
    </row>
    <row r="68" spans="1:10" x14ac:dyDescent="0.2">
      <c r="A68" t="s">
        <v>134</v>
      </c>
      <c r="B68" t="s">
        <v>302</v>
      </c>
      <c r="C68">
        <v>451</v>
      </c>
      <c r="D68">
        <v>8940</v>
      </c>
      <c r="H68">
        <f t="shared" si="1"/>
        <v>19.822616407982263</v>
      </c>
    </row>
    <row r="69" spans="1:10" x14ac:dyDescent="0.2">
      <c r="A69" t="s">
        <v>136</v>
      </c>
      <c r="B69" t="s">
        <v>303</v>
      </c>
      <c r="C69">
        <v>378</v>
      </c>
      <c r="D69">
        <v>7208</v>
      </c>
      <c r="H69">
        <f t="shared" si="1"/>
        <v>19.06878306878307</v>
      </c>
    </row>
    <row r="70" spans="1:10" x14ac:dyDescent="0.2">
      <c r="A70" t="s">
        <v>138</v>
      </c>
      <c r="B70" t="s">
        <v>304</v>
      </c>
      <c r="C70">
        <v>378</v>
      </c>
      <c r="D70">
        <v>8106</v>
      </c>
      <c r="H70">
        <f t="shared" si="1"/>
        <v>21.444444444444443</v>
      </c>
    </row>
    <row r="71" spans="1:10" x14ac:dyDescent="0.2">
      <c r="A71" t="s">
        <v>140</v>
      </c>
      <c r="B71" t="s">
        <v>33</v>
      </c>
      <c r="C71">
        <v>310</v>
      </c>
      <c r="D71">
        <v>8431</v>
      </c>
      <c r="H71">
        <f t="shared" si="1"/>
        <v>27.196774193548386</v>
      </c>
    </row>
    <row r="72" spans="1:10" x14ac:dyDescent="0.2">
      <c r="A72" t="s">
        <v>142</v>
      </c>
      <c r="B72" t="s">
        <v>305</v>
      </c>
      <c r="C72">
        <v>330</v>
      </c>
      <c r="D72">
        <v>7207</v>
      </c>
      <c r="H72">
        <f t="shared" si="1"/>
        <v>21.83939393939394</v>
      </c>
    </row>
    <row r="73" spans="1:10" x14ac:dyDescent="0.2">
      <c r="A73" t="s">
        <v>144</v>
      </c>
      <c r="B73" t="s">
        <v>306</v>
      </c>
      <c r="C73">
        <v>315</v>
      </c>
      <c r="D73">
        <v>7318</v>
      </c>
      <c r="H73">
        <f t="shared" si="1"/>
        <v>23.231746031746031</v>
      </c>
    </row>
    <row r="74" spans="1:10" x14ac:dyDescent="0.2">
      <c r="A74" t="s">
        <v>146</v>
      </c>
      <c r="B74" t="s">
        <v>307</v>
      </c>
      <c r="C74">
        <v>369</v>
      </c>
      <c r="D74">
        <v>1940</v>
      </c>
      <c r="H74">
        <f t="shared" si="1"/>
        <v>5.257452574525745</v>
      </c>
      <c r="I74">
        <f>AVERAGEA(H74:H76)</f>
        <v>4.7418685281989834</v>
      </c>
      <c r="J74">
        <f>STDEVA(H74:H76)</f>
        <v>0.49849467245180873</v>
      </c>
    </row>
    <row r="75" spans="1:10" x14ac:dyDescent="0.2">
      <c r="A75" t="s">
        <v>148</v>
      </c>
      <c r="B75" t="s">
        <v>308</v>
      </c>
      <c r="C75">
        <v>367</v>
      </c>
      <c r="D75">
        <v>1727</v>
      </c>
      <c r="H75">
        <f t="shared" si="1"/>
        <v>4.7057220708446863</v>
      </c>
    </row>
    <row r="76" spans="1:10" x14ac:dyDescent="0.2">
      <c r="A76" t="s">
        <v>150</v>
      </c>
      <c r="B76" t="s">
        <v>309</v>
      </c>
      <c r="C76">
        <v>362</v>
      </c>
      <c r="D76">
        <v>1543</v>
      </c>
      <c r="H76">
        <f t="shared" si="1"/>
        <v>4.2624309392265189</v>
      </c>
    </row>
    <row r="77" spans="1:10" x14ac:dyDescent="0.2">
      <c r="A77" t="s">
        <v>152</v>
      </c>
      <c r="B77" t="s">
        <v>259</v>
      </c>
      <c r="C77">
        <v>296</v>
      </c>
      <c r="D77">
        <v>9359</v>
      </c>
    </row>
    <row r="78" spans="1:10" x14ac:dyDescent="0.2">
      <c r="A78" t="s">
        <v>154</v>
      </c>
      <c r="B78" t="s">
        <v>310</v>
      </c>
      <c r="C78">
        <v>65.8</v>
      </c>
      <c r="D78">
        <v>9661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62"/>
  <sheetViews>
    <sheetView tabSelected="1" workbookViewId="0">
      <selection activeCell="H51" sqref="H51:I62"/>
    </sheetView>
  </sheetViews>
  <sheetFormatPr baseColWidth="10" defaultRowHeight="12.75" x14ac:dyDescent="0.2"/>
  <sheetData>
    <row r="1" spans="3:9" x14ac:dyDescent="0.2">
      <c r="C1" t="s">
        <v>173</v>
      </c>
      <c r="D1" t="s">
        <v>168</v>
      </c>
      <c r="E1" t="s">
        <v>169</v>
      </c>
      <c r="F1" t="s">
        <v>170</v>
      </c>
      <c r="G1" t="s">
        <v>171</v>
      </c>
      <c r="H1" t="s">
        <v>169</v>
      </c>
      <c r="I1" t="s">
        <v>170</v>
      </c>
    </row>
    <row r="2" spans="3:9" x14ac:dyDescent="0.2">
      <c r="D2" t="s">
        <v>156</v>
      </c>
      <c r="E2">
        <v>13.213835297389371</v>
      </c>
      <c r="F2">
        <v>0.19613892832856233</v>
      </c>
      <c r="G2" t="s">
        <v>156</v>
      </c>
      <c r="H2">
        <v>9.5802172873132321</v>
      </c>
      <c r="I2">
        <v>0.41770816906276925</v>
      </c>
    </row>
    <row r="3" spans="3:9" x14ac:dyDescent="0.2">
      <c r="D3" t="s">
        <v>157</v>
      </c>
      <c r="E3">
        <v>34.633446477528587</v>
      </c>
      <c r="F3">
        <v>4.5555348560964122</v>
      </c>
      <c r="G3" t="s">
        <v>157</v>
      </c>
      <c r="H3">
        <v>11.248898418737262</v>
      </c>
      <c r="I3">
        <v>0.9288012998756362</v>
      </c>
    </row>
    <row r="4" spans="3:9" x14ac:dyDescent="0.2">
      <c r="D4" t="s">
        <v>158</v>
      </c>
      <c r="E4">
        <v>97.123456790123456</v>
      </c>
      <c r="F4">
        <v>20.309134373187682</v>
      </c>
      <c r="G4" t="s">
        <v>158</v>
      </c>
      <c r="H4">
        <v>10.872272343739859</v>
      </c>
      <c r="I4">
        <v>0.56939923216492405</v>
      </c>
    </row>
    <row r="5" spans="3:9" x14ac:dyDescent="0.2">
      <c r="D5" t="s">
        <v>159</v>
      </c>
      <c r="E5">
        <v>14.784498810737341</v>
      </c>
      <c r="F5">
        <v>0.18530073524070578</v>
      </c>
      <c r="G5" t="s">
        <v>159</v>
      </c>
      <c r="H5">
        <v>10.462215982405256</v>
      </c>
      <c r="I5">
        <v>0.33155595689058087</v>
      </c>
    </row>
    <row r="6" spans="3:9" x14ac:dyDescent="0.2">
      <c r="D6" t="s">
        <v>160</v>
      </c>
      <c r="E6">
        <v>99.692240030089025</v>
      </c>
      <c r="F6">
        <v>12.355708826479026</v>
      </c>
      <c r="G6" t="s">
        <v>160</v>
      </c>
      <c r="H6">
        <v>17.006738437001594</v>
      </c>
      <c r="I6">
        <v>2.8213310594243208</v>
      </c>
    </row>
    <row r="7" spans="3:9" x14ac:dyDescent="0.2">
      <c r="D7" t="s">
        <v>161</v>
      </c>
      <c r="E7">
        <v>73.149228027184378</v>
      </c>
      <c r="F7">
        <v>3.7192185030394875</v>
      </c>
      <c r="G7" t="s">
        <v>161</v>
      </c>
      <c r="H7">
        <v>16.925160621591985</v>
      </c>
      <c r="I7">
        <v>1.8091952031387681</v>
      </c>
    </row>
    <row r="8" spans="3:9" x14ac:dyDescent="0.2">
      <c r="D8" t="s">
        <v>162</v>
      </c>
      <c r="E8">
        <v>10.991200114843524</v>
      </c>
      <c r="F8">
        <v>0.26557599295009787</v>
      </c>
      <c r="G8" t="s">
        <v>162</v>
      </c>
      <c r="H8">
        <v>10.617858377260697</v>
      </c>
      <c r="I8">
        <v>0.98953167368751382</v>
      </c>
    </row>
    <row r="9" spans="3:9" x14ac:dyDescent="0.2">
      <c r="D9" t="s">
        <v>163</v>
      </c>
      <c r="E9">
        <v>11.130939959552242</v>
      </c>
      <c r="F9">
        <v>1.0658239657853683</v>
      </c>
      <c r="G9" t="s">
        <v>163</v>
      </c>
      <c r="H9">
        <v>12.563639621551898</v>
      </c>
      <c r="I9">
        <v>1.0294368177523421</v>
      </c>
    </row>
    <row r="10" spans="3:9" x14ac:dyDescent="0.2">
      <c r="D10" t="s">
        <v>164</v>
      </c>
      <c r="E10">
        <v>12.963420464990108</v>
      </c>
      <c r="F10">
        <v>2.4260777781650273</v>
      </c>
      <c r="G10" t="s">
        <v>164</v>
      </c>
      <c r="H10">
        <v>13.327779801364706</v>
      </c>
      <c r="I10">
        <v>1.9012868893510846</v>
      </c>
    </row>
    <row r="11" spans="3:9" x14ac:dyDescent="0.2">
      <c r="D11" t="s">
        <v>165</v>
      </c>
      <c r="E11">
        <v>11.561449353620484</v>
      </c>
      <c r="F11">
        <v>0.34323095791451769</v>
      </c>
      <c r="G11" t="s">
        <v>165</v>
      </c>
      <c r="H11">
        <v>52.2446469020039</v>
      </c>
      <c r="I11">
        <v>18.071229718608418</v>
      </c>
    </row>
    <row r="12" spans="3:9" x14ac:dyDescent="0.2">
      <c r="D12" t="s">
        <v>166</v>
      </c>
      <c r="E12">
        <v>15.639970574531702</v>
      </c>
      <c r="F12">
        <v>1.5409963320038669</v>
      </c>
      <c r="G12" t="s">
        <v>166</v>
      </c>
      <c r="H12">
        <v>53.406168916571367</v>
      </c>
      <c r="I12">
        <v>9.3852845766777637</v>
      </c>
    </row>
    <row r="13" spans="3:9" x14ac:dyDescent="0.2">
      <c r="D13" t="s">
        <v>167</v>
      </c>
      <c r="E13">
        <v>16.99158973449013</v>
      </c>
      <c r="F13">
        <v>0.67099793211764147</v>
      </c>
      <c r="G13" t="s">
        <v>167</v>
      </c>
      <c r="H13">
        <v>17.876347051053212</v>
      </c>
      <c r="I13">
        <v>1.8392743377865117</v>
      </c>
    </row>
    <row r="17" spans="3:9" x14ac:dyDescent="0.2">
      <c r="C17" t="s">
        <v>172</v>
      </c>
      <c r="D17" t="s">
        <v>168</v>
      </c>
      <c r="E17" t="s">
        <v>169</v>
      </c>
      <c r="F17" t="s">
        <v>170</v>
      </c>
      <c r="G17" t="s">
        <v>171</v>
      </c>
      <c r="H17" t="s">
        <v>169</v>
      </c>
      <c r="I17" t="s">
        <v>170</v>
      </c>
    </row>
    <row r="18" spans="3:9" x14ac:dyDescent="0.2">
      <c r="D18" t="s">
        <v>156</v>
      </c>
      <c r="E18">
        <v>12.288563008837246</v>
      </c>
      <c r="F18">
        <v>0.24225058503457084</v>
      </c>
      <c r="G18" t="s">
        <v>156</v>
      </c>
      <c r="H18">
        <v>14.6445620223398</v>
      </c>
      <c r="I18">
        <v>2.0717258159525911</v>
      </c>
    </row>
    <row r="19" spans="3:9" x14ac:dyDescent="0.2">
      <c r="D19" t="s">
        <v>157</v>
      </c>
      <c r="E19">
        <v>22.141401164159561</v>
      </c>
      <c r="F19">
        <v>12.74703344031437</v>
      </c>
      <c r="G19" t="s">
        <v>157</v>
      </c>
      <c r="H19">
        <v>15.454406061633506</v>
      </c>
      <c r="I19">
        <v>1.9889007723564176</v>
      </c>
    </row>
    <row r="20" spans="3:9" x14ac:dyDescent="0.2">
      <c r="D20" t="s">
        <v>158</v>
      </c>
      <c r="E20">
        <v>141.30333470901422</v>
      </c>
      <c r="F20">
        <v>57.366870959806931</v>
      </c>
      <c r="G20" t="s">
        <v>158</v>
      </c>
      <c r="H20">
        <v>15.76355676924287</v>
      </c>
      <c r="I20">
        <v>1.7233897479238061</v>
      </c>
    </row>
    <row r="21" spans="3:9" x14ac:dyDescent="0.2">
      <c r="D21" t="s">
        <v>159</v>
      </c>
      <c r="E21">
        <v>13.850469059648695</v>
      </c>
      <c r="F21">
        <v>0.43662191923449367</v>
      </c>
      <c r="G21" t="s">
        <v>159</v>
      </c>
      <c r="H21">
        <v>14.830225197159828</v>
      </c>
      <c r="I21">
        <v>1.9998966530500586</v>
      </c>
    </row>
    <row r="22" spans="3:9" x14ac:dyDescent="0.2">
      <c r="D22" t="s">
        <v>160</v>
      </c>
      <c r="E22">
        <v>100.3983355753649</v>
      </c>
      <c r="F22">
        <v>18.897390249850968</v>
      </c>
      <c r="G22" t="s">
        <v>160</v>
      </c>
      <c r="H22">
        <v>22.497413705857017</v>
      </c>
      <c r="I22">
        <v>2.6471930651220714</v>
      </c>
    </row>
    <row r="23" spans="3:9" x14ac:dyDescent="0.2">
      <c r="D23" t="s">
        <v>161</v>
      </c>
      <c r="E23">
        <v>56.926026132647017</v>
      </c>
      <c r="F23">
        <v>5.6517369432662088</v>
      </c>
      <c r="G23" t="s">
        <v>161</v>
      </c>
      <c r="H23">
        <v>22.128385823675348</v>
      </c>
      <c r="I23">
        <v>2.1893547193411771</v>
      </c>
    </row>
    <row r="24" spans="3:9" x14ac:dyDescent="0.2">
      <c r="D24" t="s">
        <v>162</v>
      </c>
      <c r="E24">
        <v>10.595599323836177</v>
      </c>
      <c r="F24">
        <v>0.40050831987808616</v>
      </c>
      <c r="G24" t="s">
        <v>162</v>
      </c>
      <c r="H24">
        <v>15.007071357379706</v>
      </c>
      <c r="I24">
        <v>2.0629049602715397</v>
      </c>
    </row>
    <row r="25" spans="3:9" x14ac:dyDescent="0.2">
      <c r="D25" t="s">
        <v>163</v>
      </c>
      <c r="E25">
        <v>11.806254514561514</v>
      </c>
      <c r="F25">
        <v>0.60344053358087124</v>
      </c>
      <c r="G25" t="s">
        <v>163</v>
      </c>
      <c r="H25">
        <v>14.898252164502166</v>
      </c>
      <c r="I25">
        <v>1.4133932590791549</v>
      </c>
    </row>
    <row r="26" spans="3:9" x14ac:dyDescent="0.2">
      <c r="D26" t="s">
        <v>164</v>
      </c>
      <c r="E26">
        <v>14.044574315892005</v>
      </c>
      <c r="F26">
        <v>3.1571960699124224</v>
      </c>
      <c r="G26" t="s">
        <v>164</v>
      </c>
      <c r="H26">
        <v>17.621349627689764</v>
      </c>
      <c r="I26">
        <v>2.4658763539935085</v>
      </c>
    </row>
    <row r="27" spans="3:9" x14ac:dyDescent="0.2">
      <c r="D27" t="s">
        <v>165</v>
      </c>
      <c r="E27">
        <v>11.129178880142463</v>
      </c>
      <c r="F27">
        <v>0.14343144622485207</v>
      </c>
      <c r="G27" t="s">
        <v>165</v>
      </c>
      <c r="H27">
        <v>120.99327790635336</v>
      </c>
      <c r="I27">
        <v>4.3730332274283645</v>
      </c>
    </row>
    <row r="28" spans="3:9" x14ac:dyDescent="0.2">
      <c r="D28" t="s">
        <v>166</v>
      </c>
      <c r="E28">
        <v>14.357676570457025</v>
      </c>
      <c r="F28">
        <v>2.240126314298077</v>
      </c>
      <c r="G28" t="s">
        <v>166</v>
      </c>
      <c r="H28">
        <v>101.83462312100026</v>
      </c>
      <c r="I28">
        <v>13.891258819759898</v>
      </c>
    </row>
    <row r="29" spans="3:9" x14ac:dyDescent="0.2">
      <c r="D29" t="s">
        <v>167</v>
      </c>
      <c r="E29">
        <v>16.663440541788344</v>
      </c>
      <c r="F29">
        <v>3.5686643428251434</v>
      </c>
      <c r="G29" t="s">
        <v>167</v>
      </c>
      <c r="H29">
        <v>28.839707716948634</v>
      </c>
      <c r="I29">
        <v>3.2653661042548578</v>
      </c>
    </row>
    <row r="33" spans="3:9" x14ac:dyDescent="0.2">
      <c r="C33" t="s">
        <v>174</v>
      </c>
      <c r="D33" t="s">
        <v>168</v>
      </c>
      <c r="E33" t="s">
        <v>169</v>
      </c>
      <c r="F33" t="s">
        <v>170</v>
      </c>
      <c r="G33" t="s">
        <v>171</v>
      </c>
      <c r="H33" t="s">
        <v>169</v>
      </c>
      <c r="I33" t="s">
        <v>170</v>
      </c>
    </row>
    <row r="34" spans="3:9" x14ac:dyDescent="0.2">
      <c r="D34" t="s">
        <v>156</v>
      </c>
      <c r="E34">
        <v>13.510025464731347</v>
      </c>
      <c r="F34">
        <v>1.4146250458266196</v>
      </c>
      <c r="G34" t="s">
        <v>156</v>
      </c>
      <c r="H34">
        <v>10.100159612125651</v>
      </c>
      <c r="I34">
        <v>0.48989495968552194</v>
      </c>
    </row>
    <row r="35" spans="3:9" x14ac:dyDescent="0.2">
      <c r="D35" t="s">
        <v>157</v>
      </c>
      <c r="E35">
        <v>37.066182943541435</v>
      </c>
      <c r="F35">
        <v>4.8112484600528482</v>
      </c>
      <c r="G35" t="s">
        <v>157</v>
      </c>
      <c r="H35">
        <v>12.877831349600847</v>
      </c>
      <c r="I35">
        <v>1.0049271290092123</v>
      </c>
    </row>
    <row r="36" spans="3:9" x14ac:dyDescent="0.2">
      <c r="D36" t="s">
        <v>158</v>
      </c>
      <c r="E36">
        <v>123.39311730909884</v>
      </c>
      <c r="F36">
        <v>22.804843561005104</v>
      </c>
      <c r="G36" t="s">
        <v>158</v>
      </c>
      <c r="H36">
        <v>12.78165346555526</v>
      </c>
      <c r="I36">
        <v>1.1905838965265578</v>
      </c>
    </row>
    <row r="37" spans="3:9" x14ac:dyDescent="0.2">
      <c r="D37" t="s">
        <v>159</v>
      </c>
      <c r="E37">
        <v>14.531782326751838</v>
      </c>
      <c r="F37">
        <v>1.8714832697057122</v>
      </c>
      <c r="G37" t="s">
        <v>159</v>
      </c>
      <c r="H37">
        <v>11.400452610394531</v>
      </c>
      <c r="I37">
        <v>0.50272911692403432</v>
      </c>
    </row>
    <row r="38" spans="3:9" x14ac:dyDescent="0.2">
      <c r="D38" t="s">
        <v>160</v>
      </c>
      <c r="E38">
        <v>111.5224458071507</v>
      </c>
      <c r="F38">
        <v>3.503930905280912</v>
      </c>
      <c r="G38" t="s">
        <v>160</v>
      </c>
      <c r="H38">
        <v>21.284634997867791</v>
      </c>
      <c r="I38">
        <v>4.2007307133683947</v>
      </c>
    </row>
    <row r="39" spans="3:9" x14ac:dyDescent="0.2">
      <c r="D39" t="s">
        <v>161</v>
      </c>
      <c r="E39">
        <v>90.114060268695695</v>
      </c>
      <c r="F39">
        <v>8.2640339052549834</v>
      </c>
      <c r="G39" t="s">
        <v>161</v>
      </c>
      <c r="H39">
        <v>20.111947973736591</v>
      </c>
      <c r="I39">
        <v>1.2139712966782661</v>
      </c>
    </row>
    <row r="40" spans="3:9" x14ac:dyDescent="0.2">
      <c r="D40" t="s">
        <v>162</v>
      </c>
      <c r="E40">
        <v>10.238309106563554</v>
      </c>
      <c r="F40">
        <v>1.6975212440439995</v>
      </c>
      <c r="G40" t="s">
        <v>162</v>
      </c>
      <c r="H40">
        <v>12.97185872278518</v>
      </c>
      <c r="I40">
        <v>1.6092894163005238</v>
      </c>
    </row>
    <row r="41" spans="3:9" x14ac:dyDescent="0.2">
      <c r="D41" t="s">
        <v>163</v>
      </c>
      <c r="E41">
        <v>11.09915236450764</v>
      </c>
      <c r="F41">
        <v>0.58396709617048992</v>
      </c>
      <c r="G41" t="s">
        <v>163</v>
      </c>
      <c r="H41">
        <v>15.621045275765889</v>
      </c>
      <c r="I41">
        <v>1.2375333040059286</v>
      </c>
    </row>
    <row r="42" spans="3:9" x14ac:dyDescent="0.2">
      <c r="D42" t="s">
        <v>164</v>
      </c>
      <c r="E42">
        <v>13.44368727712788</v>
      </c>
      <c r="F42">
        <v>0.49738628718357575</v>
      </c>
      <c r="G42" t="s">
        <v>164</v>
      </c>
      <c r="H42">
        <v>18.571289266163802</v>
      </c>
      <c r="I42">
        <v>2.4693326743717074</v>
      </c>
    </row>
    <row r="43" spans="3:9" x14ac:dyDescent="0.2">
      <c r="D43" t="s">
        <v>165</v>
      </c>
      <c r="E43">
        <v>13.708070951195191</v>
      </c>
      <c r="F43">
        <v>0.69337024181893137</v>
      </c>
      <c r="G43" t="s">
        <v>165</v>
      </c>
      <c r="H43">
        <v>93.51212162396898</v>
      </c>
      <c r="I43">
        <v>33.016788162849629</v>
      </c>
    </row>
    <row r="44" spans="3:9" x14ac:dyDescent="0.2">
      <c r="D44" t="s">
        <v>166</v>
      </c>
      <c r="E44">
        <v>18.435598859910787</v>
      </c>
      <c r="F44">
        <v>2.0431543667298384</v>
      </c>
      <c r="G44" t="s">
        <v>166</v>
      </c>
      <c r="H44">
        <v>89.79017417220291</v>
      </c>
      <c r="I44">
        <v>12.892435460701501</v>
      </c>
    </row>
    <row r="45" spans="3:9" x14ac:dyDescent="0.2">
      <c r="D45" t="s">
        <v>167</v>
      </c>
      <c r="E45">
        <v>18.856346879768321</v>
      </c>
      <c r="F45">
        <v>2.5265965515740154</v>
      </c>
      <c r="G45" t="s">
        <v>167</v>
      </c>
      <c r="H45">
        <v>24.089304721562783</v>
      </c>
      <c r="I45">
        <v>2.7797366739965068</v>
      </c>
    </row>
    <row r="50" spans="4:9" x14ac:dyDescent="0.2">
      <c r="D50" t="s">
        <v>168</v>
      </c>
      <c r="E50" t="s">
        <v>169</v>
      </c>
      <c r="F50" t="s">
        <v>170</v>
      </c>
      <c r="G50" t="s">
        <v>171</v>
      </c>
      <c r="H50" t="s">
        <v>169</v>
      </c>
      <c r="I50" t="s">
        <v>170</v>
      </c>
    </row>
    <row r="51" spans="4:9" x14ac:dyDescent="0.2">
      <c r="D51" t="s">
        <v>156</v>
      </c>
      <c r="E51">
        <f>AVERAGEA(E2,E18,E34)</f>
        <v>13.004141256985989</v>
      </c>
      <c r="F51">
        <f>STDEVA(E2,E18,E34)</f>
        <v>0.63715879160946565</v>
      </c>
      <c r="G51" t="s">
        <v>156</v>
      </c>
      <c r="H51">
        <f>AVERAGEA(H2,H18,H34)</f>
        <v>11.44164630725956</v>
      </c>
      <c r="I51">
        <f>STDEVA(H2,H18,H34)</f>
        <v>2.7859624573410566</v>
      </c>
    </row>
    <row r="52" spans="4:9" x14ac:dyDescent="0.2">
      <c r="D52" t="s">
        <v>157</v>
      </c>
      <c r="E52">
        <f t="shared" ref="E52:E62" si="0">AVERAGEA(E3,E19,E35)</f>
        <v>31.280343528409862</v>
      </c>
      <c r="F52">
        <f t="shared" ref="F52:F62" si="1">STDEVA(E3,E19,E35)</f>
        <v>8.0074810228363109</v>
      </c>
      <c r="G52" t="s">
        <v>157</v>
      </c>
      <c r="H52">
        <f t="shared" ref="H52:H62" si="2">AVERAGEA(H3,H19,H35)</f>
        <v>13.193711943323871</v>
      </c>
      <c r="I52">
        <f t="shared" ref="I52:I62" si="3">STDEVA(H3,H19,H35)</f>
        <v>2.1204737786006165</v>
      </c>
    </row>
    <row r="53" spans="4:9" x14ac:dyDescent="0.2">
      <c r="D53" t="s">
        <v>158</v>
      </c>
      <c r="E53">
        <f t="shared" si="0"/>
        <v>120.60663626941216</v>
      </c>
      <c r="F53">
        <f t="shared" si="1"/>
        <v>22.221358209398918</v>
      </c>
      <c r="G53" t="s">
        <v>158</v>
      </c>
      <c r="H53">
        <f t="shared" si="2"/>
        <v>13.139160859512662</v>
      </c>
      <c r="I53">
        <f t="shared" si="3"/>
        <v>2.4651621620783497</v>
      </c>
    </row>
    <row r="54" spans="4:9" x14ac:dyDescent="0.2">
      <c r="D54" t="s">
        <v>159</v>
      </c>
      <c r="E54">
        <f t="shared" si="0"/>
        <v>14.388916732379291</v>
      </c>
      <c r="F54">
        <f t="shared" si="1"/>
        <v>0.48312609898580855</v>
      </c>
      <c r="G54" t="s">
        <v>159</v>
      </c>
      <c r="H54">
        <f t="shared" si="2"/>
        <v>12.230964596653203</v>
      </c>
      <c r="I54">
        <f t="shared" si="3"/>
        <v>2.2993887762913747</v>
      </c>
    </row>
    <row r="55" spans="4:9" x14ac:dyDescent="0.2">
      <c r="D55" t="s">
        <v>160</v>
      </c>
      <c r="E55">
        <f t="shared" si="0"/>
        <v>103.87100713753487</v>
      </c>
      <c r="F55">
        <f t="shared" si="1"/>
        <v>6.6357386940666929</v>
      </c>
      <c r="G55" t="s">
        <v>160</v>
      </c>
      <c r="H55">
        <f t="shared" si="2"/>
        <v>20.262929046908802</v>
      </c>
      <c r="I55">
        <f t="shared" si="3"/>
        <v>2.8844047938307473</v>
      </c>
    </row>
    <row r="56" spans="4:9" x14ac:dyDescent="0.2">
      <c r="D56" t="s">
        <v>161</v>
      </c>
      <c r="E56">
        <f t="shared" si="0"/>
        <v>73.396438142842371</v>
      </c>
      <c r="F56">
        <f t="shared" si="1"/>
        <v>16.595398069490361</v>
      </c>
      <c r="G56" t="s">
        <v>161</v>
      </c>
      <c r="H56">
        <f t="shared" si="2"/>
        <v>19.721831473001306</v>
      </c>
      <c r="I56">
        <f t="shared" si="3"/>
        <v>2.623457887790158</v>
      </c>
    </row>
    <row r="57" spans="4:9" x14ac:dyDescent="0.2">
      <c r="D57" t="s">
        <v>162</v>
      </c>
      <c r="E57">
        <f t="shared" si="0"/>
        <v>10.608369515081085</v>
      </c>
      <c r="F57">
        <f t="shared" si="1"/>
        <v>0.37660792068878646</v>
      </c>
      <c r="G57" t="s">
        <v>162</v>
      </c>
      <c r="H57">
        <f t="shared" si="2"/>
        <v>12.865596152475193</v>
      </c>
      <c r="I57">
        <f t="shared" si="3"/>
        <v>2.1965351002426536</v>
      </c>
    </row>
    <row r="58" spans="4:9" x14ac:dyDescent="0.2">
      <c r="D58" t="s">
        <v>163</v>
      </c>
      <c r="E58">
        <f t="shared" si="0"/>
        <v>11.345448946207133</v>
      </c>
      <c r="F58">
        <f t="shared" si="1"/>
        <v>0.39938570538951917</v>
      </c>
      <c r="G58" t="s">
        <v>163</v>
      </c>
      <c r="H58">
        <f t="shared" si="2"/>
        <v>14.360979020606651</v>
      </c>
      <c r="I58">
        <f t="shared" si="3"/>
        <v>1.5979452922326371</v>
      </c>
    </row>
    <row r="59" spans="4:9" x14ac:dyDescent="0.2">
      <c r="D59" t="s">
        <v>164</v>
      </c>
      <c r="E59">
        <f t="shared" si="0"/>
        <v>13.483894019336665</v>
      </c>
      <c r="F59">
        <f t="shared" si="1"/>
        <v>0.54169719301403352</v>
      </c>
      <c r="G59" t="s">
        <v>164</v>
      </c>
      <c r="H59">
        <f t="shared" si="2"/>
        <v>16.506806231739422</v>
      </c>
      <c r="I59">
        <f t="shared" si="3"/>
        <v>2.7937883085430619</v>
      </c>
    </row>
    <row r="60" spans="4:9" x14ac:dyDescent="0.2">
      <c r="D60" t="s">
        <v>165</v>
      </c>
      <c r="E60">
        <f t="shared" si="0"/>
        <v>12.13289972831938</v>
      </c>
      <c r="F60">
        <f t="shared" si="1"/>
        <v>1.3811544904869579</v>
      </c>
      <c r="G60" t="s">
        <v>165</v>
      </c>
      <c r="H60">
        <f t="shared" si="2"/>
        <v>88.916682144108748</v>
      </c>
      <c r="I60">
        <f t="shared" si="3"/>
        <v>34.60393206346415</v>
      </c>
    </row>
    <row r="61" spans="4:9" x14ac:dyDescent="0.2">
      <c r="D61" t="s">
        <v>166</v>
      </c>
      <c r="E61">
        <f t="shared" si="0"/>
        <v>16.144415334966506</v>
      </c>
      <c r="F61">
        <f t="shared" si="1"/>
        <v>2.0852364223160729</v>
      </c>
      <c r="G61" t="s">
        <v>166</v>
      </c>
      <c r="H61">
        <f t="shared" si="2"/>
        <v>81.676988736591511</v>
      </c>
      <c r="I61">
        <f t="shared" si="3"/>
        <v>25.213024959176963</v>
      </c>
    </row>
    <row r="62" spans="4:9" x14ac:dyDescent="0.2">
      <c r="D62" t="s">
        <v>167</v>
      </c>
      <c r="E62">
        <f t="shared" si="0"/>
        <v>17.50379238534893</v>
      </c>
      <c r="F62">
        <f t="shared" si="1"/>
        <v>1.1827819826359698</v>
      </c>
      <c r="G62" t="s">
        <v>167</v>
      </c>
      <c r="H62">
        <f t="shared" si="2"/>
        <v>23.601786496521544</v>
      </c>
      <c r="I62">
        <f t="shared" si="3"/>
        <v>5.4979154947521787</v>
      </c>
    </row>
  </sheetData>
  <pageMargins left="0.78740157499999996" right="0.78740157499999996" top="0.984251969" bottom="0.984251969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Plate organization</vt:lpstr>
      <vt:lpstr>Day1</vt:lpstr>
      <vt:lpstr>Day2</vt:lpstr>
      <vt:lpstr>Day3</vt:lpstr>
      <vt:lpstr>Data organization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2021-03-18T18:35:51Z</dcterms:created>
  <dcterms:modified xsi:type="dcterms:W3CDTF">2021-03-18T18:37:41Z</dcterms:modified>
</cp:coreProperties>
</file>